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2" sheetId="2" r:id="rId1"/>
    <sheet name="Лист3" sheetId="3" r:id="rId2"/>
  </sheets>
  <definedNames>
    <definedName name="_xlnm._FilterDatabase" localSheetId="0" hidden="1">Лист2!$A$1:$A$615</definedName>
  </definedNames>
  <calcPr calcId="152511"/>
</workbook>
</file>

<file path=xl/calcChain.xml><?xml version="1.0" encoding="utf-8"?>
<calcChain xmlns="http://schemas.openxmlformats.org/spreadsheetml/2006/main">
  <c r="B501" i="2" l="1"/>
  <c r="B460" i="2"/>
  <c r="B417" i="2"/>
  <c r="B373" i="2"/>
  <c r="B329" i="2"/>
  <c r="B283" i="2"/>
  <c r="B240" i="2" l="1"/>
  <c r="B198" i="2"/>
  <c r="B156" i="2"/>
  <c r="B114" i="2"/>
  <c r="B71" i="2"/>
  <c r="B26" i="2"/>
  <c r="B497" i="2" l="1"/>
  <c r="B500" i="2" s="1"/>
  <c r="B504" i="2" s="1"/>
  <c r="B456" i="2"/>
  <c r="B459" i="2" s="1"/>
  <c r="B463" i="2" s="1"/>
  <c r="B413" i="2"/>
  <c r="B416" i="2" s="1"/>
  <c r="B420" i="2" s="1"/>
  <c r="B369" i="2"/>
  <c r="B372" i="2" s="1"/>
  <c r="B376" i="2" s="1"/>
  <c r="B325" i="2"/>
  <c r="B328" i="2" s="1"/>
  <c r="B332" i="2" s="1"/>
  <c r="B279" i="2"/>
  <c r="B282" i="2" s="1"/>
  <c r="B286" i="2" s="1"/>
  <c r="B236" i="2"/>
  <c r="B239" i="2" s="1"/>
  <c r="B243" i="2" s="1"/>
  <c r="B194" i="2"/>
  <c r="B197" i="2" s="1"/>
  <c r="B201" i="2" s="1"/>
  <c r="B152" i="2"/>
  <c r="B155" i="2" s="1"/>
  <c r="B159" i="2" s="1"/>
  <c r="B110" i="2"/>
  <c r="B113" i="2" s="1"/>
  <c r="B117" i="2" s="1"/>
  <c r="B67" i="2"/>
  <c r="B70" i="2" s="1"/>
  <c r="B74" i="2" s="1"/>
  <c r="B22" i="2"/>
  <c r="B25" i="2" s="1"/>
  <c r="B29" i="2" s="1"/>
</calcChain>
</file>

<file path=xl/sharedStrings.xml><?xml version="1.0" encoding="utf-8"?>
<sst xmlns="http://schemas.openxmlformats.org/spreadsheetml/2006/main" count="747" uniqueCount="109">
  <si>
    <t>замена осветительных приборов</t>
  </si>
  <si>
    <t>период работ</t>
  </si>
  <si>
    <t>аварийно-заявочный ремонт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</si>
  <si>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</si>
  <si>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</si>
  <si>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</si>
  <si>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</si>
  <si>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</si>
  <si>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</si>
  <si>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</si>
  <si>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</si>
  <si>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</si>
  <si>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</si>
  <si>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</si>
  <si>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</si>
  <si>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</si>
  <si>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</si>
  <si>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</si>
  <si>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</si>
  <si>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</si>
  <si>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</si>
  <si>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</si>
  <si>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</si>
  <si>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</si>
  <si>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</si>
  <si>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</si>
  <si>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</si>
  <si>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</si>
  <si>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</si>
  <si>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</si>
  <si>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</si>
  <si>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</si>
  <si>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</si>
  <si>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</si>
  <si>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800,7 кв.м.</t>
  </si>
  <si>
    <t>861,7 кв.м.</t>
  </si>
  <si>
    <t>871,6 кв.м.</t>
  </si>
  <si>
    <t>1417,5 кв.м.</t>
  </si>
  <si>
    <t>949,8 кв.м.</t>
  </si>
  <si>
    <t>1388,0 кв.м.</t>
  </si>
  <si>
    <t>952,8 кв.м.</t>
  </si>
  <si>
    <t>1390,8 кв.м.</t>
  </si>
  <si>
    <t>951,2 кв.м.</t>
  </si>
  <si>
    <t>1389,2 кв.м.</t>
  </si>
  <si>
    <t>499,4 кв.м.</t>
  </si>
  <si>
    <t>541,6 кв.м.</t>
  </si>
  <si>
    <t>802,5 кв.м.</t>
  </si>
  <si>
    <t>877,5 кв.м.</t>
  </si>
  <si>
    <t>657,0 кв.м.</t>
  </si>
  <si>
    <t>675,7 кв.м.</t>
  </si>
  <si>
    <t>735,7 кв.м.</t>
  </si>
  <si>
    <t>724,8 кв.м.</t>
  </si>
  <si>
    <t>783,3 кв.м.</t>
  </si>
  <si>
    <t>Содержание внутридомовых сетей водоотведения</t>
  </si>
  <si>
    <t>Выполнение работ по устранению аварийных ситуаций</t>
  </si>
  <si>
    <t>ОТЧЕТ ООО "ЖИЛСЕРВИС ОРЛОВСКОГО РАЙОНА" за 2023 г.</t>
  </si>
  <si>
    <t>Установка информац. стендов</t>
  </si>
  <si>
    <t>ремонт канал. сетей</t>
  </si>
  <si>
    <t>ремонт шиферной кровли</t>
  </si>
  <si>
    <t>ремонт электросетей</t>
  </si>
  <si>
    <t>замена замка на дверь</t>
  </si>
  <si>
    <t>ПСД по кап. ремонту</t>
  </si>
  <si>
    <t>ремонт порожков</t>
  </si>
  <si>
    <t>ремонт мягкой кровли</t>
  </si>
  <si>
    <t>ремонт окон и остекленение</t>
  </si>
  <si>
    <t>Благоустройство территории (окос,двор.оборудование)</t>
  </si>
  <si>
    <t xml:space="preserve">2022 год </t>
  </si>
  <si>
    <t xml:space="preserve">2021 год </t>
  </si>
  <si>
    <t>716,7 кв.м</t>
  </si>
  <si>
    <t>707,6 кв.м</t>
  </si>
  <si>
    <t>658,3 кв.м</t>
  </si>
  <si>
    <t>ремонт вентканалов</t>
  </si>
  <si>
    <t>ремонт фронтона</t>
  </si>
  <si>
    <t>ремонт слуховых окон</t>
  </si>
  <si>
    <t>Спил дерева (по частям,с примениение инвентаря)</t>
  </si>
  <si>
    <t>дератизация и дезинсекция МОП</t>
  </si>
  <si>
    <t>Услуги по дератизация и дезинсекция МОП</t>
  </si>
  <si>
    <t>Прочие доходы (интерн.провайдеры и т.д.)</t>
  </si>
  <si>
    <t>Период работ</t>
  </si>
  <si>
    <t>3 кв.</t>
  </si>
  <si>
    <t>1 кв.</t>
  </si>
  <si>
    <t>1-3 кв.</t>
  </si>
  <si>
    <t>2-3 кв.</t>
  </si>
  <si>
    <t>2 кв.</t>
  </si>
  <si>
    <t>4 кв.</t>
  </si>
  <si>
    <t>1-2 кв.</t>
  </si>
  <si>
    <t>1,3 кв.</t>
  </si>
  <si>
    <t>1  кв.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</si>
  <si>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</si>
  <si>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</si>
  <si>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</si>
  <si>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необходимости</t>
  </si>
  <si>
    <t>ежедневно, по  необходимости</t>
  </si>
  <si>
    <t>Стоимость работ и услуг (руб.)</t>
  </si>
  <si>
    <t xml:space="preserve">Орловский м.о.,  п. Белоберезовский,  д. 15             </t>
  </si>
  <si>
    <t xml:space="preserve">Орловский м.о.,   п. Белоберезовский,  д. 14            </t>
  </si>
  <si>
    <t xml:space="preserve">Орловский м.о.,   п. Белоберезовский,  д. 12            </t>
  </si>
  <si>
    <t xml:space="preserve">Орловский м.о.,   п. Белоберезовский,  д. 11             </t>
  </si>
  <si>
    <t xml:space="preserve">Орловский м.о.,   п. Белоберезовский,  д. 10            </t>
  </si>
  <si>
    <t xml:space="preserve">Орловский м.о.,   п. Белоберезовский,  д. 9            </t>
  </si>
  <si>
    <t xml:space="preserve">Орловский м.о.,  п. Белоберезовский,  д. 8             </t>
  </si>
  <si>
    <t xml:space="preserve">Орловский м.о.,  п. Белоберезовский,  д. 7             </t>
  </si>
  <si>
    <t xml:space="preserve">Орловский м.о.,   п. Белоберезовский,  д. 6             </t>
  </si>
  <si>
    <t xml:space="preserve">Орловский м.о.,  п. Белоберезовский,  д. 5             </t>
  </si>
  <si>
    <t xml:space="preserve">Орловский м.о., п. Белоберезовский,  д. 16             </t>
  </si>
  <si>
    <t xml:space="preserve">Орловский м.о.,  п. Белоберезовский,  д.17             </t>
  </si>
  <si>
    <t>общепроизвод. расходы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</si>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</sst>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10"/>
      <color rgb="FF003F2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E5C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vertical="top"/>
    </xf>
    <xf numFmtId="0" fontId="4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1" xfId="0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2" xfId="0" applyFont="1" applyFill="1" applyBorder="1" applyAlignment="1"/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indent="1"/>
    </xf>
    <xf numFmtId="0" fontId="12" fillId="4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top"/>
    </xf>
    <xf numFmtId="0" fontId="5" fillId="5" borderId="1" xfId="0" applyFont="1" applyFill="1" applyBorder="1" applyAlignment="1"/>
    <xf numFmtId="0" fontId="4" fillId="5" borderId="5" xfId="0" applyFont="1" applyFill="1" applyBorder="1" applyAlignment="1">
      <alignment vertical="top"/>
    </xf>
    <xf numFmtId="0" fontId="5" fillId="5" borderId="1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6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2" xfId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/>
    <xf numFmtId="0" fontId="8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1" xfId="0" applyFont="1" applyBorder="1" applyAlignment="1"/>
    <xf numFmtId="0" fontId="9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1"/>
  <sheetViews>
    <sheetView tabSelected="1" topLeftCell="A437" workbookViewId="0">
      <selection activeCell="A522" sqref="A1:XFD522"/>
    </sheetView>
  </sheetViews>
  <sheetFormatPr defaultRowHeight="15" x14ac:dyDescent="0.25"/>
  <cols>
    <col min="1" max="1" width="46.5703125" customWidth="1"/>
    <col min="2" max="2" width="25.85546875" customWidth="1"/>
    <col min="3" max="3" width="26.85546875" customWidth="1"/>
  </cols>
  <sheetData>
    <row r="1" spans="1:3" x14ac:dyDescent="0.25">
      <c r="A1" s="73" t="s">
        <v>55</v>
      </c>
      <c r="B1" s="73"/>
      <c r="C1" s="73"/>
    </row>
    <row r="2" spans="1:3" ht="14.25" customHeight="1" x14ac:dyDescent="0.25">
      <c r="A2" s="6" t="s">
        <v>27</v>
      </c>
      <c r="B2" s="74" t="s">
        <v>103</v>
      </c>
      <c r="C2" s="75"/>
    </row>
    <row r="3" spans="1:3" ht="14.25" customHeight="1" x14ac:dyDescent="0.25">
      <c r="A3" s="7" t="s">
        <v>9</v>
      </c>
      <c r="B3" s="76">
        <v>1966</v>
      </c>
      <c r="C3" s="76"/>
    </row>
    <row r="4" spans="1:3" ht="14.25" customHeight="1" x14ac:dyDescent="0.25">
      <c r="A4" s="7" t="s">
        <v>10</v>
      </c>
      <c r="B4" s="76">
        <v>2</v>
      </c>
      <c r="C4" s="76"/>
    </row>
    <row r="5" spans="1:3" ht="14.25" customHeight="1" x14ac:dyDescent="0.25">
      <c r="A5" s="7" t="s">
        <v>11</v>
      </c>
      <c r="B5" s="76">
        <v>12</v>
      </c>
      <c r="C5" s="76"/>
    </row>
    <row r="6" spans="1:3" ht="14.25" customHeight="1" x14ac:dyDescent="0.25">
      <c r="A6" s="7" t="s">
        <v>12</v>
      </c>
      <c r="B6" s="76" t="s">
        <v>45</v>
      </c>
      <c r="C6" s="76"/>
    </row>
    <row r="7" spans="1:3" ht="14.25" customHeight="1" x14ac:dyDescent="0.25">
      <c r="A7" s="7" t="s">
        <v>13</v>
      </c>
      <c r="B7" s="76" t="s">
        <v>44</v>
      </c>
      <c r="C7" s="76"/>
    </row>
    <row r="8" spans="1:3" ht="14.25" customHeight="1" x14ac:dyDescent="0.25">
      <c r="A8" s="7" t="s">
        <v>28</v>
      </c>
      <c r="B8" s="81" t="s">
        <v>29</v>
      </c>
      <c r="C8" s="82"/>
    </row>
    <row r="9" spans="1:3" ht="14.25" customHeight="1" x14ac:dyDescent="0.25">
      <c r="A9" s="7" t="s">
        <v>30</v>
      </c>
      <c r="B9" s="81" t="s">
        <v>31</v>
      </c>
      <c r="C9" s="83"/>
    </row>
    <row r="10" spans="1:3" ht="14.25" customHeight="1" x14ac:dyDescent="0.25">
      <c r="A10" s="8" t="s">
        <v>33</v>
      </c>
      <c r="B10" s="9" t="s">
        <v>93</v>
      </c>
      <c r="C10" s="10" t="s">
        <v>78</v>
      </c>
    </row>
    <row r="11" spans="1:3" ht="14.25" customHeight="1" x14ac:dyDescent="0.25">
      <c r="A11" s="11" t="s">
        <v>2</v>
      </c>
      <c r="B11" s="12">
        <v>13500</v>
      </c>
      <c r="C11" s="13"/>
    </row>
    <row r="12" spans="1:3" ht="14.25" customHeight="1" x14ac:dyDescent="0.25">
      <c r="A12" s="11" t="s">
        <v>0</v>
      </c>
      <c r="B12" s="12">
        <v>998</v>
      </c>
      <c r="C12" s="14" t="s">
        <v>79</v>
      </c>
    </row>
    <row r="13" spans="1:3" ht="14.25" customHeight="1" x14ac:dyDescent="0.25">
      <c r="A13" s="11" t="s">
        <v>106</v>
      </c>
      <c r="B13" s="12">
        <v>7380</v>
      </c>
      <c r="C13" s="14"/>
    </row>
    <row r="14" spans="1:3" ht="14.25" customHeight="1" x14ac:dyDescent="0.25">
      <c r="A14" s="11" t="s">
        <v>3</v>
      </c>
      <c r="B14" s="12">
        <v>14724</v>
      </c>
      <c r="C14" s="14"/>
    </row>
    <row r="15" spans="1:3" ht="14.25" customHeight="1" x14ac:dyDescent="0.25">
      <c r="A15" s="11" t="s">
        <v>4</v>
      </c>
      <c r="B15" s="12">
        <v>8184</v>
      </c>
      <c r="C15" s="14"/>
    </row>
    <row r="16" spans="1:3" ht="14.25" customHeight="1" x14ac:dyDescent="0.25">
      <c r="A16" s="11" t="s">
        <v>5</v>
      </c>
      <c r="B16" s="12">
        <v>1789.92</v>
      </c>
      <c r="C16" s="14"/>
    </row>
    <row r="17" spans="1:3" ht="14.25" customHeight="1" x14ac:dyDescent="0.25">
      <c r="A17" s="11" t="s">
        <v>6</v>
      </c>
      <c r="B17" s="12">
        <v>955.2</v>
      </c>
      <c r="C17" s="14"/>
    </row>
    <row r="18" spans="1:3" ht="14.25" customHeight="1" x14ac:dyDescent="0.25">
      <c r="A18" s="15" t="s">
        <v>75</v>
      </c>
      <c r="B18" s="12">
        <v>1299.8399999999999</v>
      </c>
      <c r="C18" s="14"/>
    </row>
    <row r="19" spans="1:3" ht="14.25" customHeight="1" x14ac:dyDescent="0.25">
      <c r="A19" s="11" t="s">
        <v>7</v>
      </c>
      <c r="B19" s="12">
        <v>4332</v>
      </c>
      <c r="C19" s="14"/>
    </row>
    <row r="20" spans="1:3" ht="14.25" customHeight="1" x14ac:dyDescent="0.25">
      <c r="A20" s="11" t="s">
        <v>56</v>
      </c>
      <c r="B20" s="16">
        <v>516.84</v>
      </c>
      <c r="C20" s="14" t="s">
        <v>80</v>
      </c>
    </row>
    <row r="21" spans="1:3" ht="14.25" customHeight="1" x14ac:dyDescent="0.25">
      <c r="A21" s="17" t="s">
        <v>65</v>
      </c>
      <c r="B21" s="16">
        <v>7291.24</v>
      </c>
      <c r="C21" s="14"/>
    </row>
    <row r="22" spans="1:3" ht="14.25" customHeight="1" x14ac:dyDescent="0.25">
      <c r="A22" s="33" t="s">
        <v>8</v>
      </c>
      <c r="B22" s="88">
        <f>SUM(B11:B21)</f>
        <v>60971.039999999986</v>
      </c>
      <c r="C22" s="89"/>
    </row>
    <row r="23" spans="1:3" ht="14.25" customHeight="1" x14ac:dyDescent="0.25">
      <c r="A23" s="33" t="s">
        <v>25</v>
      </c>
      <c r="B23" s="90">
        <v>81597.23</v>
      </c>
      <c r="C23" s="91"/>
    </row>
    <row r="24" spans="1:3" ht="14.25" customHeight="1" x14ac:dyDescent="0.25">
      <c r="A24" s="30" t="s">
        <v>77</v>
      </c>
      <c r="B24" s="90">
        <v>3600</v>
      </c>
      <c r="C24" s="91"/>
    </row>
    <row r="25" spans="1:3" ht="14.25" customHeight="1" x14ac:dyDescent="0.25">
      <c r="A25" s="33" t="s">
        <v>88</v>
      </c>
      <c r="B25" s="90">
        <f>B24+B23-B22</f>
        <v>24226.19000000001</v>
      </c>
      <c r="C25" s="91"/>
    </row>
    <row r="26" spans="1:3" ht="14.25" customHeight="1" x14ac:dyDescent="0.25">
      <c r="A26" s="34" t="s">
        <v>89</v>
      </c>
      <c r="B26" s="90">
        <f>B27+B28</f>
        <v>-39868.15</v>
      </c>
      <c r="C26" s="91"/>
    </row>
    <row r="27" spans="1:3" ht="14.25" customHeight="1" x14ac:dyDescent="0.25">
      <c r="A27" s="35" t="s">
        <v>66</v>
      </c>
      <c r="B27" s="90">
        <v>-35500</v>
      </c>
      <c r="C27" s="91"/>
    </row>
    <row r="28" spans="1:3" ht="14.25" customHeight="1" x14ac:dyDescent="0.25">
      <c r="A28" s="35" t="s">
        <v>67</v>
      </c>
      <c r="B28" s="90">
        <v>-4368.1499999999996</v>
      </c>
      <c r="C28" s="91"/>
    </row>
    <row r="29" spans="1:3" ht="14.25" customHeight="1" x14ac:dyDescent="0.25">
      <c r="A29" s="33" t="s">
        <v>90</v>
      </c>
      <c r="B29" s="90">
        <f>B26+B25</f>
        <v>-15641.959999999992</v>
      </c>
      <c r="C29" s="91"/>
    </row>
    <row r="30" spans="1:3" ht="14.25" customHeight="1" x14ac:dyDescent="0.25">
      <c r="A30" s="33" t="s">
        <v>26</v>
      </c>
      <c r="B30" s="90">
        <v>588.41999999999996</v>
      </c>
      <c r="C30" s="91"/>
    </row>
    <row r="31" spans="1:3" ht="28.5" customHeight="1" x14ac:dyDescent="0.25">
      <c r="A31" s="77" t="s">
        <v>24</v>
      </c>
      <c r="B31" s="78"/>
      <c r="C31" s="79"/>
    </row>
    <row r="32" spans="1:3" ht="14.25" customHeight="1" x14ac:dyDescent="0.25">
      <c r="A32" s="80" t="s">
        <v>15</v>
      </c>
      <c r="B32" s="80"/>
      <c r="C32" s="17" t="s">
        <v>21</v>
      </c>
    </row>
    <row r="33" spans="1:3" ht="14.25" customHeight="1" x14ac:dyDescent="0.25">
      <c r="A33" s="80" t="s">
        <v>16</v>
      </c>
      <c r="B33" s="80"/>
      <c r="C33" s="15" t="s">
        <v>91</v>
      </c>
    </row>
    <row r="34" spans="1:3" ht="14.25" customHeight="1" x14ac:dyDescent="0.25">
      <c r="A34" s="80" t="s">
        <v>53</v>
      </c>
      <c r="B34" s="80"/>
      <c r="C34" s="17" t="s">
        <v>22</v>
      </c>
    </row>
    <row r="35" spans="1:3" ht="14.25" customHeight="1" x14ac:dyDescent="0.25">
      <c r="A35" s="80" t="s">
        <v>17</v>
      </c>
      <c r="B35" s="80"/>
      <c r="C35" s="17" t="s">
        <v>22</v>
      </c>
    </row>
    <row r="36" spans="1:3" ht="14.25" customHeight="1" x14ac:dyDescent="0.25">
      <c r="A36" s="80" t="s">
        <v>18</v>
      </c>
      <c r="B36" s="80"/>
      <c r="C36" s="17" t="s">
        <v>22</v>
      </c>
    </row>
    <row r="37" spans="1:3" ht="14.25" customHeight="1" x14ac:dyDescent="0.25">
      <c r="A37" s="80" t="s">
        <v>14</v>
      </c>
      <c r="B37" s="80"/>
      <c r="C37" s="17" t="s">
        <v>22</v>
      </c>
    </row>
    <row r="38" spans="1:3" ht="14.25" customHeight="1" x14ac:dyDescent="0.25">
      <c r="A38" s="80" t="s">
        <v>54</v>
      </c>
      <c r="B38" s="80"/>
      <c r="C38" s="17" t="s">
        <v>22</v>
      </c>
    </row>
    <row r="39" spans="1:3" ht="14.25" customHeight="1" x14ac:dyDescent="0.25">
      <c r="A39" s="80" t="s">
        <v>19</v>
      </c>
      <c r="B39" s="80"/>
      <c r="C39" s="17" t="s">
        <v>22</v>
      </c>
    </row>
    <row r="40" spans="1:3" ht="14.25" customHeight="1" x14ac:dyDescent="0.25">
      <c r="A40" s="94" t="s">
        <v>76</v>
      </c>
      <c r="B40" s="95"/>
      <c r="C40" s="18" t="s">
        <v>22</v>
      </c>
    </row>
    <row r="41" spans="1:3" ht="14.25" customHeight="1" x14ac:dyDescent="0.25">
      <c r="A41" s="80" t="s">
        <v>20</v>
      </c>
      <c r="B41" s="80"/>
      <c r="C41" s="17" t="s">
        <v>23</v>
      </c>
    </row>
    <row r="42" spans="1:3" x14ac:dyDescent="0.25">
      <c r="A42" s="84"/>
      <c r="B42" s="85"/>
      <c r="C42" s="86"/>
    </row>
    <row r="43" spans="1:3" x14ac:dyDescent="0.25">
      <c r="A43" s="87" t="s">
        <v>55</v>
      </c>
      <c r="B43" s="87"/>
      <c r="C43" s="87"/>
    </row>
    <row r="44" spans="1:3" ht="15" customHeight="1" x14ac:dyDescent="0.25">
      <c r="A44" s="19" t="s">
        <v>27</v>
      </c>
      <c r="B44" s="92" t="s">
        <v>102</v>
      </c>
      <c r="C44" s="92"/>
    </row>
    <row r="45" spans="1:3" x14ac:dyDescent="0.25">
      <c r="A45" s="20" t="s">
        <v>9</v>
      </c>
      <c r="B45" s="93">
        <v>1975</v>
      </c>
      <c r="C45" s="93"/>
    </row>
    <row r="46" spans="1:3" x14ac:dyDescent="0.25">
      <c r="A46" s="20" t="s">
        <v>10</v>
      </c>
      <c r="B46" s="93">
        <v>2</v>
      </c>
      <c r="C46" s="93"/>
    </row>
    <row r="47" spans="1:3" x14ac:dyDescent="0.25">
      <c r="A47" s="20" t="s">
        <v>11</v>
      </c>
      <c r="B47" s="93">
        <v>18</v>
      </c>
      <c r="C47" s="93"/>
    </row>
    <row r="48" spans="1:3" x14ac:dyDescent="0.25">
      <c r="A48" s="20" t="s">
        <v>12</v>
      </c>
      <c r="B48" s="93" t="s">
        <v>47</v>
      </c>
      <c r="C48" s="93"/>
    </row>
    <row r="49" spans="1:3" x14ac:dyDescent="0.25">
      <c r="A49" s="20" t="s">
        <v>13</v>
      </c>
      <c r="B49" s="93" t="s">
        <v>46</v>
      </c>
      <c r="C49" s="93"/>
    </row>
    <row r="50" spans="1:3" x14ac:dyDescent="0.25">
      <c r="A50" s="20" t="s">
        <v>28</v>
      </c>
      <c r="B50" s="97" t="s">
        <v>29</v>
      </c>
      <c r="C50" s="93"/>
    </row>
    <row r="51" spans="1:3" x14ac:dyDescent="0.25">
      <c r="A51" s="20" t="s">
        <v>30</v>
      </c>
      <c r="B51" s="97" t="s">
        <v>31</v>
      </c>
      <c r="C51" s="97"/>
    </row>
    <row r="52" spans="1:3" ht="15.75" customHeight="1" x14ac:dyDescent="0.25">
      <c r="A52" s="8" t="s">
        <v>33</v>
      </c>
      <c r="B52" s="9" t="s">
        <v>93</v>
      </c>
      <c r="C52" s="10" t="s">
        <v>78</v>
      </c>
    </row>
    <row r="53" spans="1:3" x14ac:dyDescent="0.25">
      <c r="A53" s="15" t="s">
        <v>57</v>
      </c>
      <c r="B53" s="21">
        <v>19852.5</v>
      </c>
      <c r="C53" s="22" t="s">
        <v>81</v>
      </c>
    </row>
    <row r="54" spans="1:3" x14ac:dyDescent="0.25">
      <c r="A54" s="15" t="s">
        <v>2</v>
      </c>
      <c r="B54" s="21">
        <v>21684</v>
      </c>
      <c r="C54" s="22"/>
    </row>
    <row r="55" spans="1:3" x14ac:dyDescent="0.25">
      <c r="A55" s="15" t="s">
        <v>60</v>
      </c>
      <c r="B55" s="21">
        <v>450</v>
      </c>
      <c r="C55" s="22" t="s">
        <v>79</v>
      </c>
    </row>
    <row r="56" spans="1:3" x14ac:dyDescent="0.25">
      <c r="A56" s="15" t="s">
        <v>0</v>
      </c>
      <c r="B56" s="21">
        <v>1340</v>
      </c>
      <c r="C56" s="22"/>
    </row>
    <row r="57" spans="1:3" x14ac:dyDescent="0.25">
      <c r="A57" s="11" t="s">
        <v>106</v>
      </c>
      <c r="B57" s="21">
        <v>11844</v>
      </c>
      <c r="C57" s="22"/>
    </row>
    <row r="58" spans="1:3" x14ac:dyDescent="0.25">
      <c r="A58" s="15" t="s">
        <v>3</v>
      </c>
      <c r="B58" s="21">
        <v>23664</v>
      </c>
      <c r="C58" s="22"/>
    </row>
    <row r="59" spans="1:3" x14ac:dyDescent="0.25">
      <c r="A59" s="15" t="s">
        <v>4</v>
      </c>
      <c r="B59" s="21">
        <v>13140</v>
      </c>
      <c r="C59" s="22"/>
    </row>
    <row r="60" spans="1:3" x14ac:dyDescent="0.25">
      <c r="A60" s="15" t="s">
        <v>5</v>
      </c>
      <c r="B60" s="21">
        <v>2830.68</v>
      </c>
      <c r="C60" s="22"/>
    </row>
    <row r="61" spans="1:3" x14ac:dyDescent="0.25">
      <c r="A61" s="15" t="s">
        <v>6</v>
      </c>
      <c r="B61" s="21">
        <v>1506.6</v>
      </c>
      <c r="C61" s="22"/>
    </row>
    <row r="62" spans="1:3" x14ac:dyDescent="0.25">
      <c r="A62" s="15" t="s">
        <v>75</v>
      </c>
      <c r="B62" s="21">
        <v>2106</v>
      </c>
      <c r="C62" s="22"/>
    </row>
    <row r="63" spans="1:3" x14ac:dyDescent="0.25">
      <c r="A63" s="15" t="s">
        <v>7</v>
      </c>
      <c r="B63" s="21">
        <v>6972</v>
      </c>
      <c r="C63" s="22"/>
    </row>
    <row r="64" spans="1:3" x14ac:dyDescent="0.25">
      <c r="A64" s="15" t="s">
        <v>56</v>
      </c>
      <c r="B64" s="21">
        <v>626.45000000000005</v>
      </c>
      <c r="C64" s="22" t="s">
        <v>80</v>
      </c>
    </row>
    <row r="65" spans="1:3" x14ac:dyDescent="0.25">
      <c r="A65" s="15" t="s">
        <v>74</v>
      </c>
      <c r="B65" s="21">
        <v>40000</v>
      </c>
      <c r="C65" s="22" t="s">
        <v>80</v>
      </c>
    </row>
    <row r="66" spans="1:3" x14ac:dyDescent="0.25">
      <c r="A66" s="23" t="s">
        <v>65</v>
      </c>
      <c r="B66" s="21">
        <v>11716.5</v>
      </c>
      <c r="C66" s="22"/>
    </row>
    <row r="67" spans="1:3" x14ac:dyDescent="0.25">
      <c r="A67" s="32" t="s">
        <v>8</v>
      </c>
      <c r="B67" s="99">
        <f>SUM(B53:B66)</f>
        <v>157732.72999999998</v>
      </c>
      <c r="C67" s="100"/>
    </row>
    <row r="68" spans="1:3" x14ac:dyDescent="0.25">
      <c r="A68" s="32" t="s">
        <v>25</v>
      </c>
      <c r="B68" s="101">
        <v>136741.82</v>
      </c>
      <c r="C68" s="102"/>
    </row>
    <row r="69" spans="1:3" x14ac:dyDescent="0.25">
      <c r="A69" s="30" t="s">
        <v>77</v>
      </c>
      <c r="B69" s="101">
        <v>3600</v>
      </c>
      <c r="C69" s="102"/>
    </row>
    <row r="70" spans="1:3" x14ac:dyDescent="0.25">
      <c r="A70" s="32" t="s">
        <v>88</v>
      </c>
      <c r="B70" s="101">
        <f>B69+B68-B67</f>
        <v>-17390.909999999974</v>
      </c>
      <c r="C70" s="102"/>
    </row>
    <row r="71" spans="1:3" x14ac:dyDescent="0.25">
      <c r="A71" s="32" t="s">
        <v>89</v>
      </c>
      <c r="B71" s="101">
        <f>B72+B73</f>
        <v>29320.25</v>
      </c>
      <c r="C71" s="102"/>
    </row>
    <row r="72" spans="1:3" ht="15.75" customHeight="1" x14ac:dyDescent="0.25">
      <c r="A72" s="31" t="s">
        <v>66</v>
      </c>
      <c r="B72" s="101">
        <v>11691.94</v>
      </c>
      <c r="C72" s="102"/>
    </row>
    <row r="73" spans="1:3" ht="15.75" customHeight="1" x14ac:dyDescent="0.25">
      <c r="A73" s="31" t="s">
        <v>67</v>
      </c>
      <c r="B73" s="101">
        <v>17628.310000000001</v>
      </c>
      <c r="C73" s="102"/>
    </row>
    <row r="74" spans="1:3" x14ac:dyDescent="0.25">
      <c r="A74" s="32" t="s">
        <v>90</v>
      </c>
      <c r="B74" s="101">
        <f>-B71+B70</f>
        <v>-46711.159999999974</v>
      </c>
      <c r="C74" s="102"/>
    </row>
    <row r="75" spans="1:3" x14ac:dyDescent="0.25">
      <c r="A75" s="32" t="s">
        <v>26</v>
      </c>
      <c r="B75" s="101">
        <v>829.32</v>
      </c>
      <c r="C75" s="102"/>
    </row>
    <row r="76" spans="1:3" ht="27" customHeight="1" x14ac:dyDescent="0.25">
      <c r="A76" s="98" t="s">
        <v>24</v>
      </c>
      <c r="B76" s="98"/>
      <c r="C76" s="98"/>
    </row>
    <row r="77" spans="1:3" x14ac:dyDescent="0.25">
      <c r="A77" s="96" t="s">
        <v>15</v>
      </c>
      <c r="B77" s="96"/>
      <c r="C77" s="18" t="s">
        <v>21</v>
      </c>
    </row>
    <row r="78" spans="1:3" x14ac:dyDescent="0.25">
      <c r="A78" s="80" t="s">
        <v>16</v>
      </c>
      <c r="B78" s="80"/>
      <c r="C78" s="15" t="s">
        <v>91</v>
      </c>
    </row>
    <row r="79" spans="1:3" x14ac:dyDescent="0.25">
      <c r="A79" s="96" t="s">
        <v>53</v>
      </c>
      <c r="B79" s="96"/>
      <c r="C79" s="18" t="s">
        <v>22</v>
      </c>
    </row>
    <row r="80" spans="1:3" x14ac:dyDescent="0.25">
      <c r="A80" s="96" t="s">
        <v>17</v>
      </c>
      <c r="B80" s="96"/>
      <c r="C80" s="18" t="s">
        <v>22</v>
      </c>
    </row>
    <row r="81" spans="1:4" x14ac:dyDescent="0.25">
      <c r="A81" s="96" t="s">
        <v>18</v>
      </c>
      <c r="B81" s="96"/>
      <c r="C81" s="18" t="s">
        <v>22</v>
      </c>
    </row>
    <row r="82" spans="1:4" x14ac:dyDescent="0.25">
      <c r="A82" s="96" t="s">
        <v>14</v>
      </c>
      <c r="B82" s="96"/>
      <c r="C82" s="18" t="s">
        <v>22</v>
      </c>
    </row>
    <row r="83" spans="1:4" x14ac:dyDescent="0.25">
      <c r="A83" s="96" t="s">
        <v>54</v>
      </c>
      <c r="B83" s="96"/>
      <c r="C83" s="18" t="s">
        <v>22</v>
      </c>
    </row>
    <row r="84" spans="1:4" x14ac:dyDescent="0.25">
      <c r="A84" s="96" t="s">
        <v>19</v>
      </c>
      <c r="B84" s="96"/>
      <c r="C84" s="18" t="s">
        <v>22</v>
      </c>
    </row>
    <row r="85" spans="1:4" x14ac:dyDescent="0.25">
      <c r="A85" s="94" t="s">
        <v>76</v>
      </c>
      <c r="B85" s="95"/>
      <c r="C85" s="18" t="s">
        <v>22</v>
      </c>
    </row>
    <row r="86" spans="1:4" x14ac:dyDescent="0.25">
      <c r="A86" s="96" t="s">
        <v>20</v>
      </c>
      <c r="B86" s="96"/>
      <c r="C86" s="18" t="s">
        <v>23</v>
      </c>
    </row>
    <row r="87" spans="1:4" x14ac:dyDescent="0.25">
      <c r="A87" s="84"/>
      <c r="B87" s="85"/>
      <c r="C87" s="86"/>
    </row>
    <row r="88" spans="1:4" x14ac:dyDescent="0.25">
      <c r="A88" s="87" t="s">
        <v>55</v>
      </c>
      <c r="B88" s="87"/>
      <c r="C88" s="87"/>
      <c r="D88" s="4"/>
    </row>
    <row r="89" spans="1:4" ht="17.25" customHeight="1" x14ac:dyDescent="0.25">
      <c r="A89" s="19" t="s">
        <v>27</v>
      </c>
      <c r="B89" s="92" t="s">
        <v>101</v>
      </c>
      <c r="C89" s="92"/>
      <c r="D89" s="4"/>
    </row>
    <row r="90" spans="1:4" x14ac:dyDescent="0.25">
      <c r="A90" s="20" t="s">
        <v>9</v>
      </c>
      <c r="B90" s="93">
        <v>1975</v>
      </c>
      <c r="C90" s="93"/>
      <c r="D90" s="4"/>
    </row>
    <row r="91" spans="1:4" x14ac:dyDescent="0.25">
      <c r="A91" s="20" t="s">
        <v>10</v>
      </c>
      <c r="B91" s="93">
        <v>2</v>
      </c>
      <c r="C91" s="93"/>
      <c r="D91" s="4"/>
    </row>
    <row r="92" spans="1:4" x14ac:dyDescent="0.25">
      <c r="A92" s="20" t="s">
        <v>11</v>
      </c>
      <c r="B92" s="93">
        <v>16</v>
      </c>
      <c r="C92" s="93"/>
      <c r="D92" s="4"/>
    </row>
    <row r="93" spans="1:4" x14ac:dyDescent="0.25">
      <c r="A93" s="20" t="s">
        <v>12</v>
      </c>
      <c r="B93" s="93" t="s">
        <v>68</v>
      </c>
      <c r="C93" s="93"/>
      <c r="D93" s="4"/>
    </row>
    <row r="94" spans="1:4" x14ac:dyDescent="0.25">
      <c r="A94" s="20" t="s">
        <v>13</v>
      </c>
      <c r="B94" s="93" t="s">
        <v>48</v>
      </c>
      <c r="C94" s="93"/>
      <c r="D94" s="4"/>
    </row>
    <row r="95" spans="1:4" x14ac:dyDescent="0.25">
      <c r="A95" s="20" t="s">
        <v>28</v>
      </c>
      <c r="B95" s="105" t="s">
        <v>29</v>
      </c>
      <c r="C95" s="93"/>
      <c r="D95" s="4"/>
    </row>
    <row r="96" spans="1:4" x14ac:dyDescent="0.25">
      <c r="A96" s="20" t="s">
        <v>30</v>
      </c>
      <c r="B96" s="105" t="s">
        <v>31</v>
      </c>
      <c r="C96" s="105"/>
      <c r="D96" s="4"/>
    </row>
    <row r="97" spans="1:4" ht="17.25" customHeight="1" x14ac:dyDescent="0.25">
      <c r="A97" s="25" t="s">
        <v>33</v>
      </c>
      <c r="B97" s="26" t="s">
        <v>93</v>
      </c>
      <c r="C97" s="10" t="s">
        <v>1</v>
      </c>
      <c r="D97" s="4"/>
    </row>
    <row r="98" spans="1:4" x14ac:dyDescent="0.25">
      <c r="A98" s="15" t="s">
        <v>71</v>
      </c>
      <c r="B98" s="21">
        <v>19747.57</v>
      </c>
      <c r="C98" s="27" t="s">
        <v>83</v>
      </c>
      <c r="D98" s="4"/>
    </row>
    <row r="99" spans="1:4" x14ac:dyDescent="0.25">
      <c r="A99" s="15" t="s">
        <v>2</v>
      </c>
      <c r="B99" s="21">
        <v>17760</v>
      </c>
      <c r="C99" s="27"/>
      <c r="D99" s="4"/>
    </row>
    <row r="100" spans="1:4" x14ac:dyDescent="0.25">
      <c r="A100" s="15" t="s">
        <v>0</v>
      </c>
      <c r="B100" s="21">
        <v>725</v>
      </c>
      <c r="C100" s="27" t="s">
        <v>79</v>
      </c>
      <c r="D100" s="4"/>
    </row>
    <row r="101" spans="1:4" x14ac:dyDescent="0.25">
      <c r="A101" s="11" t="s">
        <v>106</v>
      </c>
      <c r="B101" s="21">
        <v>9684</v>
      </c>
      <c r="C101" s="27"/>
      <c r="D101" s="4"/>
    </row>
    <row r="102" spans="1:4" x14ac:dyDescent="0.25">
      <c r="A102" s="15" t="s">
        <v>3</v>
      </c>
      <c r="B102" s="21">
        <v>19368</v>
      </c>
      <c r="C102" s="27"/>
      <c r="D102" s="4"/>
    </row>
    <row r="103" spans="1:4" x14ac:dyDescent="0.25">
      <c r="A103" s="15" t="s">
        <v>4</v>
      </c>
      <c r="B103" s="21">
        <v>10764</v>
      </c>
      <c r="C103" s="27"/>
      <c r="D103" s="4"/>
    </row>
    <row r="104" spans="1:4" x14ac:dyDescent="0.25">
      <c r="A104" s="15" t="s">
        <v>5</v>
      </c>
      <c r="B104" s="21">
        <v>2340</v>
      </c>
      <c r="C104" s="27"/>
      <c r="D104" s="4"/>
    </row>
    <row r="105" spans="1:4" x14ac:dyDescent="0.25">
      <c r="A105" s="15" t="s">
        <v>6</v>
      </c>
      <c r="B105" s="21">
        <v>1248</v>
      </c>
      <c r="C105" s="27"/>
      <c r="D105" s="4"/>
    </row>
    <row r="106" spans="1:4" x14ac:dyDescent="0.25">
      <c r="A106" s="15" t="s">
        <v>75</v>
      </c>
      <c r="B106" s="21">
        <v>1720.08</v>
      </c>
      <c r="C106" s="27"/>
      <c r="D106" s="4"/>
    </row>
    <row r="107" spans="1:4" x14ac:dyDescent="0.25">
      <c r="A107" s="15" t="s">
        <v>7</v>
      </c>
      <c r="B107" s="21">
        <v>5700</v>
      </c>
      <c r="C107" s="27"/>
      <c r="D107" s="4"/>
    </row>
    <row r="108" spans="1:4" x14ac:dyDescent="0.25">
      <c r="A108" s="15" t="s">
        <v>56</v>
      </c>
      <c r="B108" s="21">
        <v>514.52</v>
      </c>
      <c r="C108" s="27" t="s">
        <v>80</v>
      </c>
      <c r="D108" s="4"/>
    </row>
    <row r="109" spans="1:4" x14ac:dyDescent="0.25">
      <c r="A109" s="23" t="s">
        <v>65</v>
      </c>
      <c r="B109" s="21">
        <v>9592.2000000000007</v>
      </c>
      <c r="C109" s="28"/>
      <c r="D109" s="4"/>
    </row>
    <row r="110" spans="1:4" x14ac:dyDescent="0.25">
      <c r="A110" s="32" t="s">
        <v>8</v>
      </c>
      <c r="B110" s="99">
        <f>SUM(B98:B109)</f>
        <v>99163.37000000001</v>
      </c>
      <c r="C110" s="100"/>
      <c r="D110" s="4"/>
    </row>
    <row r="111" spans="1:4" x14ac:dyDescent="0.25">
      <c r="A111" s="32" t="s">
        <v>25</v>
      </c>
      <c r="B111" s="101">
        <v>107001.34</v>
      </c>
      <c r="C111" s="102"/>
      <c r="D111" s="4"/>
    </row>
    <row r="112" spans="1:4" x14ac:dyDescent="0.25">
      <c r="A112" s="30" t="s">
        <v>77</v>
      </c>
      <c r="B112" s="101">
        <v>0</v>
      </c>
      <c r="C112" s="102"/>
      <c r="D112" s="4"/>
    </row>
    <row r="113" spans="1:4" x14ac:dyDescent="0.25">
      <c r="A113" s="32" t="s">
        <v>88</v>
      </c>
      <c r="B113" s="101">
        <f>B112+B111-B110</f>
        <v>7837.9699999999866</v>
      </c>
      <c r="C113" s="102"/>
      <c r="D113" s="4"/>
    </row>
    <row r="114" spans="1:4" x14ac:dyDescent="0.25">
      <c r="A114" s="32" t="s">
        <v>89</v>
      </c>
      <c r="B114" s="101">
        <f>B115+B116</f>
        <v>20739.759999999998</v>
      </c>
      <c r="C114" s="102"/>
      <c r="D114" s="4"/>
    </row>
    <row r="115" spans="1:4" x14ac:dyDescent="0.25">
      <c r="A115" s="31" t="s">
        <v>66</v>
      </c>
      <c r="B115" s="101">
        <v>10609.3</v>
      </c>
      <c r="C115" s="102"/>
      <c r="D115" s="4"/>
    </row>
    <row r="116" spans="1:4" x14ac:dyDescent="0.25">
      <c r="A116" s="31" t="s">
        <v>67</v>
      </c>
      <c r="B116" s="101">
        <v>10130.459999999999</v>
      </c>
      <c r="C116" s="102"/>
      <c r="D116" s="4"/>
    </row>
    <row r="117" spans="1:4" x14ac:dyDescent="0.25">
      <c r="A117" s="32" t="s">
        <v>90</v>
      </c>
      <c r="B117" s="101">
        <f>B114+B113</f>
        <v>28577.729999999985</v>
      </c>
      <c r="C117" s="102"/>
      <c r="D117" s="4"/>
    </row>
    <row r="118" spans="1:4" x14ac:dyDescent="0.25">
      <c r="A118" s="32" t="s">
        <v>26</v>
      </c>
      <c r="B118" s="101">
        <v>615.62</v>
      </c>
      <c r="C118" s="102"/>
      <c r="D118" s="4"/>
    </row>
    <row r="119" spans="1:4" ht="30" customHeight="1" x14ac:dyDescent="0.25">
      <c r="A119" s="106" t="s">
        <v>24</v>
      </c>
      <c r="B119" s="106"/>
      <c r="C119" s="106"/>
      <c r="D119" s="4"/>
    </row>
    <row r="120" spans="1:4" x14ac:dyDescent="0.25">
      <c r="A120" s="96" t="s">
        <v>15</v>
      </c>
      <c r="B120" s="96"/>
      <c r="C120" s="18" t="s">
        <v>21</v>
      </c>
      <c r="D120" s="4"/>
    </row>
    <row r="121" spans="1:4" ht="15" customHeight="1" x14ac:dyDescent="0.25">
      <c r="A121" s="80" t="s">
        <v>16</v>
      </c>
      <c r="B121" s="80"/>
      <c r="C121" s="15" t="s">
        <v>92</v>
      </c>
      <c r="D121" s="4"/>
    </row>
    <row r="122" spans="1:4" x14ac:dyDescent="0.25">
      <c r="A122" s="96" t="s">
        <v>53</v>
      </c>
      <c r="B122" s="96"/>
      <c r="C122" s="18" t="s">
        <v>22</v>
      </c>
      <c r="D122" s="4"/>
    </row>
    <row r="123" spans="1:4" x14ac:dyDescent="0.25">
      <c r="A123" s="96" t="s">
        <v>17</v>
      </c>
      <c r="B123" s="96"/>
      <c r="C123" s="18" t="s">
        <v>22</v>
      </c>
      <c r="D123" s="4"/>
    </row>
    <row r="124" spans="1:4" x14ac:dyDescent="0.25">
      <c r="A124" s="96" t="s">
        <v>18</v>
      </c>
      <c r="B124" s="96"/>
      <c r="C124" s="18" t="s">
        <v>22</v>
      </c>
      <c r="D124" s="4"/>
    </row>
    <row r="125" spans="1:4" x14ac:dyDescent="0.25">
      <c r="A125" s="96" t="s">
        <v>14</v>
      </c>
      <c r="B125" s="96"/>
      <c r="C125" s="18" t="s">
        <v>22</v>
      </c>
      <c r="D125" s="4"/>
    </row>
    <row r="126" spans="1:4" x14ac:dyDescent="0.25">
      <c r="A126" s="96" t="s">
        <v>54</v>
      </c>
      <c r="B126" s="96"/>
      <c r="C126" s="18" t="s">
        <v>22</v>
      </c>
      <c r="D126" s="4"/>
    </row>
    <row r="127" spans="1:4" x14ac:dyDescent="0.25">
      <c r="A127" s="96" t="s">
        <v>19</v>
      </c>
      <c r="B127" s="96"/>
      <c r="C127" s="18" t="s">
        <v>22</v>
      </c>
      <c r="D127" s="4"/>
    </row>
    <row r="128" spans="1:4" x14ac:dyDescent="0.25">
      <c r="A128" s="94" t="s">
        <v>76</v>
      </c>
      <c r="B128" s="95"/>
      <c r="C128" s="18" t="s">
        <v>22</v>
      </c>
      <c r="D128" s="4"/>
    </row>
    <row r="129" spans="1:4" x14ac:dyDescent="0.25">
      <c r="A129" s="96" t="s">
        <v>20</v>
      </c>
      <c r="B129" s="96"/>
      <c r="C129" s="18" t="s">
        <v>23</v>
      </c>
      <c r="D129" s="4"/>
    </row>
    <row r="130" spans="1:4" x14ac:dyDescent="0.25">
      <c r="A130" s="1"/>
      <c r="B130" s="2"/>
      <c r="C130" s="3"/>
    </row>
    <row r="131" spans="1:4" x14ac:dyDescent="0.25">
      <c r="A131" s="87" t="s">
        <v>55</v>
      </c>
      <c r="B131" s="87"/>
      <c r="C131" s="87"/>
    </row>
    <row r="132" spans="1:4" ht="18" customHeight="1" x14ac:dyDescent="0.25">
      <c r="A132" s="36" t="s">
        <v>27</v>
      </c>
      <c r="B132" s="103" t="s">
        <v>100</v>
      </c>
      <c r="C132" s="104"/>
    </row>
    <row r="133" spans="1:4" x14ac:dyDescent="0.25">
      <c r="A133" s="37" t="s">
        <v>9</v>
      </c>
      <c r="B133" s="93">
        <v>1965</v>
      </c>
      <c r="C133" s="93"/>
    </row>
    <row r="134" spans="1:4" x14ac:dyDescent="0.25">
      <c r="A134" s="37" t="s">
        <v>10</v>
      </c>
      <c r="B134" s="93">
        <v>2</v>
      </c>
      <c r="C134" s="93"/>
    </row>
    <row r="135" spans="1:4" x14ac:dyDescent="0.25">
      <c r="A135" s="37" t="s">
        <v>11</v>
      </c>
      <c r="B135" s="93">
        <v>16</v>
      </c>
      <c r="C135" s="93"/>
    </row>
    <row r="136" spans="1:4" x14ac:dyDescent="0.25">
      <c r="A136" s="37" t="s">
        <v>12</v>
      </c>
      <c r="B136" s="93" t="s">
        <v>50</v>
      </c>
      <c r="C136" s="93"/>
    </row>
    <row r="137" spans="1:4" x14ac:dyDescent="0.25">
      <c r="A137" s="37" t="s">
        <v>13</v>
      </c>
      <c r="B137" s="93" t="s">
        <v>49</v>
      </c>
      <c r="C137" s="93"/>
    </row>
    <row r="138" spans="1:4" x14ac:dyDescent="0.25">
      <c r="A138" s="37" t="s">
        <v>28</v>
      </c>
      <c r="B138" s="110" t="s">
        <v>29</v>
      </c>
      <c r="C138" s="111"/>
    </row>
    <row r="139" spans="1:4" x14ac:dyDescent="0.25">
      <c r="A139" s="37" t="s">
        <v>30</v>
      </c>
      <c r="B139" s="110" t="s">
        <v>31</v>
      </c>
      <c r="C139" s="112"/>
    </row>
    <row r="140" spans="1:4" x14ac:dyDescent="0.25">
      <c r="A140" s="8" t="s">
        <v>33</v>
      </c>
      <c r="B140" s="9" t="s">
        <v>32</v>
      </c>
      <c r="C140" s="10" t="s">
        <v>78</v>
      </c>
    </row>
    <row r="141" spans="1:4" x14ac:dyDescent="0.25">
      <c r="A141" s="15" t="s">
        <v>72</v>
      </c>
      <c r="B141" s="21">
        <v>1887.75</v>
      </c>
      <c r="C141" s="21" t="s">
        <v>79</v>
      </c>
    </row>
    <row r="142" spans="1:4" x14ac:dyDescent="0.25">
      <c r="A142" s="15" t="s">
        <v>58</v>
      </c>
      <c r="B142" s="21">
        <v>419.5</v>
      </c>
      <c r="C142" s="21" t="s">
        <v>79</v>
      </c>
    </row>
    <row r="143" spans="1:4" x14ac:dyDescent="0.25">
      <c r="A143" s="15" t="s">
        <v>2</v>
      </c>
      <c r="B143" s="21">
        <v>18264</v>
      </c>
      <c r="C143" s="21"/>
    </row>
    <row r="144" spans="1:4" x14ac:dyDescent="0.25">
      <c r="A144" s="11" t="s">
        <v>106</v>
      </c>
      <c r="B144" s="21">
        <v>9972</v>
      </c>
      <c r="C144" s="38"/>
    </row>
    <row r="145" spans="1:3" x14ac:dyDescent="0.25">
      <c r="A145" s="15" t="s">
        <v>3</v>
      </c>
      <c r="B145" s="21">
        <v>19920</v>
      </c>
      <c r="C145" s="38"/>
    </row>
    <row r="146" spans="1:3" x14ac:dyDescent="0.25">
      <c r="A146" s="15" t="s">
        <v>4</v>
      </c>
      <c r="B146" s="21">
        <v>11064</v>
      </c>
      <c r="C146" s="38"/>
    </row>
    <row r="147" spans="1:3" x14ac:dyDescent="0.25">
      <c r="A147" s="15" t="s">
        <v>5</v>
      </c>
      <c r="B147" s="21">
        <v>2433.6</v>
      </c>
      <c r="C147" s="38"/>
    </row>
    <row r="148" spans="1:3" x14ac:dyDescent="0.25">
      <c r="A148" s="15" t="s">
        <v>6</v>
      </c>
      <c r="B148" s="21">
        <v>1297.68</v>
      </c>
      <c r="C148" s="38"/>
    </row>
    <row r="149" spans="1:3" x14ac:dyDescent="0.25">
      <c r="A149" s="15" t="s">
        <v>75</v>
      </c>
      <c r="B149" s="21">
        <v>1766</v>
      </c>
      <c r="C149" s="38"/>
    </row>
    <row r="150" spans="1:3" x14ac:dyDescent="0.25">
      <c r="A150" s="15" t="s">
        <v>7</v>
      </c>
      <c r="B150" s="21">
        <v>5856</v>
      </c>
      <c r="C150" s="38"/>
    </row>
    <row r="151" spans="1:3" x14ac:dyDescent="0.25">
      <c r="A151" s="23" t="s">
        <v>65</v>
      </c>
      <c r="B151" s="21">
        <v>9865.2199999999993</v>
      </c>
      <c r="C151" s="18"/>
    </row>
    <row r="152" spans="1:3" x14ac:dyDescent="0.25">
      <c r="A152" s="58" t="s">
        <v>8</v>
      </c>
      <c r="B152" s="99">
        <f>SUM(B141:B151)</f>
        <v>82745.75</v>
      </c>
      <c r="C152" s="100"/>
    </row>
    <row r="153" spans="1:3" x14ac:dyDescent="0.25">
      <c r="A153" s="58" t="s">
        <v>25</v>
      </c>
      <c r="B153" s="101">
        <v>105485.86</v>
      </c>
      <c r="C153" s="102"/>
    </row>
    <row r="154" spans="1:3" x14ac:dyDescent="0.25">
      <c r="A154" s="30" t="s">
        <v>77</v>
      </c>
      <c r="B154" s="101">
        <v>3600</v>
      </c>
      <c r="C154" s="102"/>
    </row>
    <row r="155" spans="1:3" x14ac:dyDescent="0.25">
      <c r="A155" s="58" t="s">
        <v>88</v>
      </c>
      <c r="B155" s="101">
        <f>B154+B153-B152</f>
        <v>26340.11</v>
      </c>
      <c r="C155" s="102"/>
    </row>
    <row r="156" spans="1:3" x14ac:dyDescent="0.25">
      <c r="A156" s="59" t="s">
        <v>89</v>
      </c>
      <c r="B156" s="101">
        <f>B157+B158</f>
        <v>24492.05</v>
      </c>
      <c r="C156" s="102"/>
    </row>
    <row r="157" spans="1:3" x14ac:dyDescent="0.25">
      <c r="A157" s="60" t="s">
        <v>66</v>
      </c>
      <c r="B157" s="101">
        <v>30196.93</v>
      </c>
      <c r="C157" s="102"/>
    </row>
    <row r="158" spans="1:3" x14ac:dyDescent="0.25">
      <c r="A158" s="60" t="s">
        <v>67</v>
      </c>
      <c r="B158" s="101">
        <v>-5704.88</v>
      </c>
      <c r="C158" s="102"/>
    </row>
    <row r="159" spans="1:3" x14ac:dyDescent="0.25">
      <c r="A159" s="58" t="s">
        <v>90</v>
      </c>
      <c r="B159" s="101">
        <f>B156+B155</f>
        <v>50832.160000000003</v>
      </c>
      <c r="C159" s="102"/>
    </row>
    <row r="160" spans="1:3" x14ac:dyDescent="0.25">
      <c r="A160" s="58" t="s">
        <v>26</v>
      </c>
      <c r="B160" s="101">
        <v>50253.84</v>
      </c>
      <c r="C160" s="102"/>
    </row>
    <row r="161" spans="1:3" ht="27.75" customHeight="1" x14ac:dyDescent="0.25">
      <c r="A161" s="107" t="s">
        <v>24</v>
      </c>
      <c r="B161" s="108"/>
      <c r="C161" s="109"/>
    </row>
    <row r="162" spans="1:3" x14ac:dyDescent="0.25">
      <c r="A162" s="96" t="s">
        <v>15</v>
      </c>
      <c r="B162" s="96"/>
      <c r="C162" s="18" t="s">
        <v>21</v>
      </c>
    </row>
    <row r="163" spans="1:3" x14ac:dyDescent="0.25">
      <c r="A163" s="96" t="s">
        <v>16</v>
      </c>
      <c r="B163" s="96"/>
      <c r="C163" s="15" t="s">
        <v>91</v>
      </c>
    </row>
    <row r="164" spans="1:3" x14ac:dyDescent="0.25">
      <c r="A164" s="96" t="s">
        <v>53</v>
      </c>
      <c r="B164" s="96"/>
      <c r="C164" s="18" t="s">
        <v>22</v>
      </c>
    </row>
    <row r="165" spans="1:3" x14ac:dyDescent="0.25">
      <c r="A165" s="96" t="s">
        <v>17</v>
      </c>
      <c r="B165" s="96"/>
      <c r="C165" s="18" t="s">
        <v>22</v>
      </c>
    </row>
    <row r="166" spans="1:3" x14ac:dyDescent="0.25">
      <c r="A166" s="96" t="s">
        <v>18</v>
      </c>
      <c r="B166" s="96"/>
      <c r="C166" s="18" t="s">
        <v>22</v>
      </c>
    </row>
    <row r="167" spans="1:3" x14ac:dyDescent="0.25">
      <c r="A167" s="96" t="s">
        <v>14</v>
      </c>
      <c r="B167" s="96"/>
      <c r="C167" s="18" t="s">
        <v>22</v>
      </c>
    </row>
    <row r="168" spans="1:3" x14ac:dyDescent="0.25">
      <c r="A168" s="96" t="s">
        <v>54</v>
      </c>
      <c r="B168" s="96"/>
      <c r="C168" s="18" t="s">
        <v>22</v>
      </c>
    </row>
    <row r="169" spans="1:3" x14ac:dyDescent="0.25">
      <c r="A169" s="96" t="s">
        <v>19</v>
      </c>
      <c r="B169" s="96"/>
      <c r="C169" s="18" t="s">
        <v>22</v>
      </c>
    </row>
    <row r="170" spans="1:3" x14ac:dyDescent="0.25">
      <c r="A170" s="94" t="s">
        <v>76</v>
      </c>
      <c r="B170" s="95"/>
      <c r="C170" s="18" t="s">
        <v>22</v>
      </c>
    </row>
    <row r="171" spans="1:3" x14ac:dyDescent="0.25">
      <c r="A171" s="96" t="s">
        <v>20</v>
      </c>
      <c r="B171" s="96"/>
      <c r="C171" s="18" t="s">
        <v>23</v>
      </c>
    </row>
    <row r="172" spans="1:3" x14ac:dyDescent="0.25">
      <c r="A172" s="84"/>
      <c r="B172" s="85"/>
      <c r="C172" s="86"/>
    </row>
    <row r="173" spans="1:3" x14ac:dyDescent="0.25">
      <c r="A173" s="87" t="s">
        <v>55</v>
      </c>
      <c r="B173" s="87"/>
      <c r="C173" s="87"/>
    </row>
    <row r="174" spans="1:3" ht="17.25" customHeight="1" x14ac:dyDescent="0.25">
      <c r="A174" s="61" t="s">
        <v>27</v>
      </c>
      <c r="B174" s="74" t="s">
        <v>99</v>
      </c>
      <c r="C174" s="75"/>
    </row>
    <row r="175" spans="1:3" x14ac:dyDescent="0.25">
      <c r="A175" s="62" t="s">
        <v>9</v>
      </c>
      <c r="B175" s="93">
        <v>1969</v>
      </c>
      <c r="C175" s="93"/>
    </row>
    <row r="176" spans="1:3" x14ac:dyDescent="0.25">
      <c r="A176" s="62" t="s">
        <v>10</v>
      </c>
      <c r="B176" s="93">
        <v>2</v>
      </c>
      <c r="C176" s="93"/>
    </row>
    <row r="177" spans="1:3" x14ac:dyDescent="0.25">
      <c r="A177" s="62" t="s">
        <v>11</v>
      </c>
      <c r="B177" s="93">
        <v>16</v>
      </c>
      <c r="C177" s="93"/>
    </row>
    <row r="178" spans="1:3" x14ac:dyDescent="0.25">
      <c r="A178" s="62" t="s">
        <v>12</v>
      </c>
      <c r="B178" s="93" t="s">
        <v>52</v>
      </c>
      <c r="C178" s="93"/>
    </row>
    <row r="179" spans="1:3" x14ac:dyDescent="0.25">
      <c r="A179" s="62" t="s">
        <v>13</v>
      </c>
      <c r="B179" s="93" t="s">
        <v>51</v>
      </c>
      <c r="C179" s="93"/>
    </row>
    <row r="180" spans="1:3" x14ac:dyDescent="0.25">
      <c r="A180" s="62" t="s">
        <v>28</v>
      </c>
      <c r="B180" s="97" t="s">
        <v>29</v>
      </c>
      <c r="C180" s="93"/>
    </row>
    <row r="181" spans="1:3" x14ac:dyDescent="0.25">
      <c r="A181" s="62" t="s">
        <v>30</v>
      </c>
      <c r="B181" s="97" t="s">
        <v>31</v>
      </c>
      <c r="C181" s="97"/>
    </row>
    <row r="182" spans="1:3" x14ac:dyDescent="0.25">
      <c r="A182" s="63" t="s">
        <v>33</v>
      </c>
      <c r="B182" s="9" t="s">
        <v>32</v>
      </c>
      <c r="C182" s="10" t="s">
        <v>78</v>
      </c>
    </row>
    <row r="183" spans="1:3" x14ac:dyDescent="0.25">
      <c r="A183" s="64" t="s">
        <v>2</v>
      </c>
      <c r="B183" s="21">
        <v>19584</v>
      </c>
      <c r="C183" s="21"/>
    </row>
    <row r="184" spans="1:3" x14ac:dyDescent="0.25">
      <c r="A184" s="64" t="s">
        <v>0</v>
      </c>
      <c r="B184" s="21">
        <v>416</v>
      </c>
      <c r="C184" s="21" t="s">
        <v>79</v>
      </c>
    </row>
    <row r="185" spans="1:3" x14ac:dyDescent="0.25">
      <c r="A185" s="11" t="s">
        <v>106</v>
      </c>
      <c r="B185" s="21">
        <v>10692</v>
      </c>
      <c r="C185" s="21"/>
    </row>
    <row r="186" spans="1:3" x14ac:dyDescent="0.25">
      <c r="A186" s="64" t="s">
        <v>73</v>
      </c>
      <c r="B186" s="21">
        <v>2240</v>
      </c>
      <c r="C186" s="21" t="s">
        <v>84</v>
      </c>
    </row>
    <row r="187" spans="1:3" x14ac:dyDescent="0.25">
      <c r="A187" s="64" t="s">
        <v>3</v>
      </c>
      <c r="B187" s="21">
        <v>21372</v>
      </c>
      <c r="C187" s="21"/>
    </row>
    <row r="188" spans="1:3" x14ac:dyDescent="0.25">
      <c r="A188" s="64" t="s">
        <v>4</v>
      </c>
      <c r="B188" s="21">
        <v>11868</v>
      </c>
      <c r="C188" s="21"/>
    </row>
    <row r="189" spans="1:3" x14ac:dyDescent="0.25">
      <c r="A189" s="64" t="s">
        <v>5</v>
      </c>
      <c r="B189" s="21">
        <v>2610</v>
      </c>
      <c r="C189" s="21"/>
    </row>
    <row r="190" spans="1:3" x14ac:dyDescent="0.25">
      <c r="A190" s="64" t="s">
        <v>6</v>
      </c>
      <c r="B190" s="21">
        <v>1391</v>
      </c>
      <c r="C190" s="21"/>
    </row>
    <row r="191" spans="1:3" x14ac:dyDescent="0.25">
      <c r="A191" s="64" t="s">
        <v>75</v>
      </c>
      <c r="B191" s="21">
        <v>1979</v>
      </c>
      <c r="C191" s="21"/>
    </row>
    <row r="192" spans="1:3" x14ac:dyDescent="0.25">
      <c r="A192" s="64" t="s">
        <v>7</v>
      </c>
      <c r="B192" s="21">
        <v>6300</v>
      </c>
      <c r="C192" s="21"/>
    </row>
    <row r="193" spans="1:3" x14ac:dyDescent="0.25">
      <c r="A193" s="62" t="s">
        <v>65</v>
      </c>
      <c r="B193" s="21">
        <v>10582.08</v>
      </c>
      <c r="C193" s="22"/>
    </row>
    <row r="194" spans="1:3" x14ac:dyDescent="0.25">
      <c r="A194" s="58" t="s">
        <v>8</v>
      </c>
      <c r="B194" s="99">
        <f>SUM(B183:B193)</f>
        <v>89034.08</v>
      </c>
      <c r="C194" s="100"/>
    </row>
    <row r="195" spans="1:3" x14ac:dyDescent="0.25">
      <c r="A195" s="58" t="s">
        <v>25</v>
      </c>
      <c r="B195" s="101">
        <v>138548.89000000001</v>
      </c>
      <c r="C195" s="102"/>
    </row>
    <row r="196" spans="1:3" x14ac:dyDescent="0.25">
      <c r="A196" s="30" t="s">
        <v>77</v>
      </c>
      <c r="B196" s="101">
        <v>3600</v>
      </c>
      <c r="C196" s="102"/>
    </row>
    <row r="197" spans="1:3" x14ac:dyDescent="0.25">
      <c r="A197" s="58" t="s">
        <v>88</v>
      </c>
      <c r="B197" s="101">
        <f>B196+B195-B194</f>
        <v>53114.810000000012</v>
      </c>
      <c r="C197" s="102"/>
    </row>
    <row r="198" spans="1:3" x14ac:dyDescent="0.25">
      <c r="A198" s="59" t="s">
        <v>89</v>
      </c>
      <c r="B198" s="101">
        <f>B199+B200</f>
        <v>20177.89</v>
      </c>
      <c r="C198" s="102"/>
    </row>
    <row r="199" spans="1:3" ht="15.75" customHeight="1" x14ac:dyDescent="0.25">
      <c r="A199" s="60" t="s">
        <v>66</v>
      </c>
      <c r="B199" s="101">
        <v>19422.099999999999</v>
      </c>
      <c r="C199" s="102"/>
    </row>
    <row r="200" spans="1:3" ht="15.75" customHeight="1" x14ac:dyDescent="0.25">
      <c r="A200" s="60" t="s">
        <v>67</v>
      </c>
      <c r="B200" s="101">
        <v>755.79</v>
      </c>
      <c r="C200" s="102"/>
    </row>
    <row r="201" spans="1:3" x14ac:dyDescent="0.25">
      <c r="A201" s="58" t="s">
        <v>90</v>
      </c>
      <c r="B201" s="101">
        <f>B198+B197</f>
        <v>73292.700000000012</v>
      </c>
      <c r="C201" s="102"/>
    </row>
    <row r="202" spans="1:3" x14ac:dyDescent="0.25">
      <c r="A202" s="58" t="s">
        <v>26</v>
      </c>
      <c r="B202" s="101">
        <v>12457.31</v>
      </c>
      <c r="C202" s="102"/>
    </row>
    <row r="203" spans="1:3" ht="27.75" customHeight="1" x14ac:dyDescent="0.25">
      <c r="A203" s="107" t="s">
        <v>24</v>
      </c>
      <c r="B203" s="108"/>
      <c r="C203" s="109"/>
    </row>
    <row r="204" spans="1:3" x14ac:dyDescent="0.25">
      <c r="A204" s="96" t="s">
        <v>15</v>
      </c>
      <c r="B204" s="96"/>
      <c r="C204" s="18" t="s">
        <v>21</v>
      </c>
    </row>
    <row r="205" spans="1:3" x14ac:dyDescent="0.25">
      <c r="A205" s="96" t="s">
        <v>16</v>
      </c>
      <c r="B205" s="96"/>
      <c r="C205" s="15" t="s">
        <v>91</v>
      </c>
    </row>
    <row r="206" spans="1:3" x14ac:dyDescent="0.25">
      <c r="A206" s="96" t="s">
        <v>53</v>
      </c>
      <c r="B206" s="96"/>
      <c r="C206" s="18" t="s">
        <v>22</v>
      </c>
    </row>
    <row r="207" spans="1:3" x14ac:dyDescent="0.25">
      <c r="A207" s="96" t="s">
        <v>17</v>
      </c>
      <c r="B207" s="96"/>
      <c r="C207" s="18" t="s">
        <v>22</v>
      </c>
    </row>
    <row r="208" spans="1:3" x14ac:dyDescent="0.25">
      <c r="A208" s="96" t="s">
        <v>18</v>
      </c>
      <c r="B208" s="96"/>
      <c r="C208" s="18" t="s">
        <v>22</v>
      </c>
    </row>
    <row r="209" spans="1:3" x14ac:dyDescent="0.25">
      <c r="A209" s="96" t="s">
        <v>14</v>
      </c>
      <c r="B209" s="96"/>
      <c r="C209" s="18" t="s">
        <v>22</v>
      </c>
    </row>
    <row r="210" spans="1:3" x14ac:dyDescent="0.25">
      <c r="A210" s="96" t="s">
        <v>54</v>
      </c>
      <c r="B210" s="96"/>
      <c r="C210" s="18" t="s">
        <v>22</v>
      </c>
    </row>
    <row r="211" spans="1:3" x14ac:dyDescent="0.25">
      <c r="A211" s="96" t="s">
        <v>19</v>
      </c>
      <c r="B211" s="96"/>
      <c r="C211" s="18" t="s">
        <v>22</v>
      </c>
    </row>
    <row r="212" spans="1:3" x14ac:dyDescent="0.25">
      <c r="A212" s="94" t="s">
        <v>76</v>
      </c>
      <c r="B212" s="95"/>
      <c r="C212" s="18" t="s">
        <v>22</v>
      </c>
    </row>
    <row r="213" spans="1:3" x14ac:dyDescent="0.25">
      <c r="A213" s="96" t="s">
        <v>20</v>
      </c>
      <c r="B213" s="96"/>
      <c r="C213" s="18" t="s">
        <v>23</v>
      </c>
    </row>
    <row r="214" spans="1:3" x14ac:dyDescent="0.25">
      <c r="A214" s="84"/>
      <c r="B214" s="85"/>
      <c r="C214" s="86"/>
    </row>
    <row r="215" spans="1:3" x14ac:dyDescent="0.25">
      <c r="A215" s="121" t="s">
        <v>55</v>
      </c>
      <c r="B215" s="121"/>
      <c r="C215" s="121"/>
    </row>
    <row r="216" spans="1:3" ht="17.25" customHeight="1" x14ac:dyDescent="0.25">
      <c r="A216" s="39" t="s">
        <v>27</v>
      </c>
      <c r="B216" s="122" t="s">
        <v>98</v>
      </c>
      <c r="C216" s="123"/>
    </row>
    <row r="217" spans="1:3" x14ac:dyDescent="0.25">
      <c r="A217" s="46" t="s">
        <v>9</v>
      </c>
      <c r="B217" s="113">
        <v>1964</v>
      </c>
      <c r="C217" s="113"/>
    </row>
    <row r="218" spans="1:3" x14ac:dyDescent="0.25">
      <c r="A218" s="46" t="s">
        <v>10</v>
      </c>
      <c r="B218" s="113">
        <v>2</v>
      </c>
      <c r="C218" s="113"/>
    </row>
    <row r="219" spans="1:3" x14ac:dyDescent="0.25">
      <c r="A219" s="46" t="s">
        <v>11</v>
      </c>
      <c r="B219" s="113">
        <v>16</v>
      </c>
      <c r="C219" s="113"/>
    </row>
    <row r="220" spans="1:3" x14ac:dyDescent="0.25">
      <c r="A220" s="46" t="s">
        <v>12</v>
      </c>
      <c r="B220" s="113" t="s">
        <v>69</v>
      </c>
      <c r="C220" s="113"/>
    </row>
    <row r="221" spans="1:3" x14ac:dyDescent="0.25">
      <c r="A221" s="46" t="s">
        <v>13</v>
      </c>
      <c r="B221" s="113" t="s">
        <v>70</v>
      </c>
      <c r="C221" s="113"/>
    </row>
    <row r="222" spans="1:3" x14ac:dyDescent="0.25">
      <c r="A222" s="46" t="s">
        <v>28</v>
      </c>
      <c r="B222" s="114" t="s">
        <v>29</v>
      </c>
      <c r="C222" s="115"/>
    </row>
    <row r="223" spans="1:3" x14ac:dyDescent="0.25">
      <c r="A223" s="46" t="s">
        <v>30</v>
      </c>
      <c r="B223" s="114" t="s">
        <v>31</v>
      </c>
      <c r="C223" s="116"/>
    </row>
    <row r="224" spans="1:3" x14ac:dyDescent="0.25">
      <c r="A224" s="40" t="s">
        <v>33</v>
      </c>
      <c r="B224" s="41" t="s">
        <v>32</v>
      </c>
      <c r="C224" s="42" t="s">
        <v>78</v>
      </c>
    </row>
    <row r="225" spans="1:3" x14ac:dyDescent="0.25">
      <c r="A225" s="47" t="s">
        <v>2</v>
      </c>
      <c r="B225" s="44">
        <v>17796</v>
      </c>
      <c r="C225" s="48"/>
    </row>
    <row r="226" spans="1:3" x14ac:dyDescent="0.25">
      <c r="A226" s="47" t="s">
        <v>0</v>
      </c>
      <c r="B226" s="44">
        <v>2078</v>
      </c>
      <c r="C226" s="48" t="s">
        <v>82</v>
      </c>
    </row>
    <row r="227" spans="1:3" x14ac:dyDescent="0.25">
      <c r="A227" s="11" t="s">
        <v>106</v>
      </c>
      <c r="B227" s="44">
        <v>9720</v>
      </c>
      <c r="C227" s="48"/>
    </row>
    <row r="228" spans="1:3" x14ac:dyDescent="0.25">
      <c r="A228" s="47" t="s">
        <v>3</v>
      </c>
      <c r="B228" s="44">
        <v>19404</v>
      </c>
      <c r="C228" s="48"/>
    </row>
    <row r="229" spans="1:3" x14ac:dyDescent="0.25">
      <c r="A229" s="47" t="s">
        <v>4</v>
      </c>
      <c r="B229" s="44">
        <v>10788</v>
      </c>
      <c r="C229" s="48"/>
    </row>
    <row r="230" spans="1:3" x14ac:dyDescent="0.25">
      <c r="A230" s="47" t="s">
        <v>5</v>
      </c>
      <c r="B230" s="44">
        <v>2368.8000000000002</v>
      </c>
      <c r="C230" s="48"/>
    </row>
    <row r="231" spans="1:3" x14ac:dyDescent="0.25">
      <c r="A231" s="47" t="s">
        <v>6</v>
      </c>
      <c r="B231" s="44">
        <v>1262.76</v>
      </c>
      <c r="C231" s="48"/>
    </row>
    <row r="232" spans="1:3" x14ac:dyDescent="0.25">
      <c r="A232" s="47" t="s">
        <v>7</v>
      </c>
      <c r="B232" s="44">
        <v>5724</v>
      </c>
      <c r="C232" s="48"/>
    </row>
    <row r="233" spans="1:3" x14ac:dyDescent="0.25">
      <c r="A233" s="47" t="s">
        <v>56</v>
      </c>
      <c r="B233" s="44">
        <v>521.48</v>
      </c>
      <c r="C233" s="48" t="s">
        <v>80</v>
      </c>
    </row>
    <row r="234" spans="1:3" x14ac:dyDescent="0.25">
      <c r="A234" s="43" t="s">
        <v>75</v>
      </c>
      <c r="B234" s="44">
        <v>1698.24</v>
      </c>
      <c r="C234" s="48"/>
    </row>
    <row r="235" spans="1:3" x14ac:dyDescent="0.25">
      <c r="A235" s="49" t="s">
        <v>65</v>
      </c>
      <c r="B235" s="44">
        <v>9611.18</v>
      </c>
      <c r="C235" s="50"/>
    </row>
    <row r="236" spans="1:3" x14ac:dyDescent="0.25">
      <c r="A236" s="65" t="s">
        <v>8</v>
      </c>
      <c r="B236" s="124">
        <f>SUM(B225:B235)</f>
        <v>80972.459999999992</v>
      </c>
      <c r="C236" s="125"/>
    </row>
    <row r="237" spans="1:3" x14ac:dyDescent="0.25">
      <c r="A237" s="65" t="s">
        <v>25</v>
      </c>
      <c r="B237" s="126">
        <v>108269.44</v>
      </c>
      <c r="C237" s="127"/>
    </row>
    <row r="238" spans="1:3" x14ac:dyDescent="0.25">
      <c r="A238" s="66" t="s">
        <v>77</v>
      </c>
      <c r="B238" s="126">
        <v>0</v>
      </c>
      <c r="C238" s="127"/>
    </row>
    <row r="239" spans="1:3" x14ac:dyDescent="0.25">
      <c r="A239" s="65" t="s">
        <v>88</v>
      </c>
      <c r="B239" s="126">
        <f>B237+B238-B236</f>
        <v>27296.98000000001</v>
      </c>
      <c r="C239" s="127"/>
    </row>
    <row r="240" spans="1:3" x14ac:dyDescent="0.25">
      <c r="A240" s="67" t="s">
        <v>89</v>
      </c>
      <c r="B240" s="126">
        <f>B241+B242</f>
        <v>-3938.7900000000009</v>
      </c>
      <c r="C240" s="127"/>
    </row>
    <row r="241" spans="1:3" x14ac:dyDescent="0.25">
      <c r="A241" s="68" t="s">
        <v>66</v>
      </c>
      <c r="B241" s="126">
        <v>18905.3</v>
      </c>
      <c r="C241" s="127"/>
    </row>
    <row r="242" spans="1:3" x14ac:dyDescent="0.25">
      <c r="A242" s="68" t="s">
        <v>67</v>
      </c>
      <c r="B242" s="126">
        <v>-22844.09</v>
      </c>
      <c r="C242" s="127"/>
    </row>
    <row r="243" spans="1:3" x14ac:dyDescent="0.25">
      <c r="A243" s="65" t="s">
        <v>90</v>
      </c>
      <c r="B243" s="126">
        <f>B239+B240</f>
        <v>23358.19000000001</v>
      </c>
      <c r="C243" s="127"/>
    </row>
    <row r="244" spans="1:3" x14ac:dyDescent="0.25">
      <c r="A244" s="65" t="s">
        <v>26</v>
      </c>
      <c r="B244" s="126">
        <v>43959.69</v>
      </c>
      <c r="C244" s="127"/>
    </row>
    <row r="245" spans="1:3" ht="36" customHeight="1" x14ac:dyDescent="0.25">
      <c r="A245" s="117" t="s">
        <v>24</v>
      </c>
      <c r="B245" s="118"/>
      <c r="C245" s="119"/>
    </row>
    <row r="246" spans="1:3" x14ac:dyDescent="0.25">
      <c r="A246" s="120" t="s">
        <v>15</v>
      </c>
      <c r="B246" s="120"/>
      <c r="C246" s="45" t="s">
        <v>21</v>
      </c>
    </row>
    <row r="247" spans="1:3" x14ac:dyDescent="0.25">
      <c r="A247" s="120" t="s">
        <v>16</v>
      </c>
      <c r="B247" s="120"/>
      <c r="C247" s="43" t="s">
        <v>91</v>
      </c>
    </row>
    <row r="248" spans="1:3" x14ac:dyDescent="0.25">
      <c r="A248" s="120" t="s">
        <v>53</v>
      </c>
      <c r="B248" s="120"/>
      <c r="C248" s="45" t="s">
        <v>22</v>
      </c>
    </row>
    <row r="249" spans="1:3" x14ac:dyDescent="0.25">
      <c r="A249" s="120" t="s">
        <v>17</v>
      </c>
      <c r="B249" s="120"/>
      <c r="C249" s="45" t="s">
        <v>22</v>
      </c>
    </row>
    <row r="250" spans="1:3" x14ac:dyDescent="0.25">
      <c r="A250" s="120" t="s">
        <v>18</v>
      </c>
      <c r="B250" s="120"/>
      <c r="C250" s="45" t="s">
        <v>22</v>
      </c>
    </row>
    <row r="251" spans="1:3" x14ac:dyDescent="0.25">
      <c r="A251" s="120" t="s">
        <v>14</v>
      </c>
      <c r="B251" s="120"/>
      <c r="C251" s="45" t="s">
        <v>22</v>
      </c>
    </row>
    <row r="252" spans="1:3" x14ac:dyDescent="0.25">
      <c r="A252" s="120" t="s">
        <v>54</v>
      </c>
      <c r="B252" s="120"/>
      <c r="C252" s="45" t="s">
        <v>22</v>
      </c>
    </row>
    <row r="253" spans="1:3" x14ac:dyDescent="0.25">
      <c r="A253" s="120" t="s">
        <v>19</v>
      </c>
      <c r="B253" s="120"/>
      <c r="C253" s="45" t="s">
        <v>22</v>
      </c>
    </row>
    <row r="254" spans="1:3" x14ac:dyDescent="0.25">
      <c r="A254" s="128" t="s">
        <v>76</v>
      </c>
      <c r="B254" s="129"/>
      <c r="C254" s="45" t="s">
        <v>22</v>
      </c>
    </row>
    <row r="255" spans="1:3" x14ac:dyDescent="0.25">
      <c r="A255" s="120" t="s">
        <v>20</v>
      </c>
      <c r="B255" s="120"/>
      <c r="C255" s="45" t="s">
        <v>23</v>
      </c>
    </row>
    <row r="256" spans="1:3" x14ac:dyDescent="0.25">
      <c r="A256" s="84"/>
      <c r="B256" s="85"/>
      <c r="C256" s="86"/>
    </row>
    <row r="257" spans="1:3" x14ac:dyDescent="0.25">
      <c r="A257" s="87" t="s">
        <v>55</v>
      </c>
      <c r="B257" s="87"/>
      <c r="C257" s="87"/>
    </row>
    <row r="258" spans="1:3" ht="14.25" customHeight="1" x14ac:dyDescent="0.25">
      <c r="A258" s="36" t="s">
        <v>27</v>
      </c>
      <c r="B258" s="103" t="s">
        <v>97</v>
      </c>
      <c r="C258" s="104"/>
    </row>
    <row r="259" spans="1:3" x14ac:dyDescent="0.25">
      <c r="A259" s="37" t="s">
        <v>9</v>
      </c>
      <c r="B259" s="93">
        <v>1970</v>
      </c>
      <c r="C259" s="93"/>
    </row>
    <row r="260" spans="1:3" x14ac:dyDescent="0.25">
      <c r="A260" s="37" t="s">
        <v>10</v>
      </c>
      <c r="B260" s="93">
        <v>2</v>
      </c>
      <c r="C260" s="93"/>
    </row>
    <row r="261" spans="1:3" x14ac:dyDescent="0.25">
      <c r="A261" s="37" t="s">
        <v>11</v>
      </c>
      <c r="B261" s="93">
        <v>16</v>
      </c>
      <c r="C261" s="93"/>
    </row>
    <row r="262" spans="1:3" x14ac:dyDescent="0.25">
      <c r="A262" s="37" t="s">
        <v>12</v>
      </c>
      <c r="B262" s="93" t="s">
        <v>35</v>
      </c>
      <c r="C262" s="93"/>
    </row>
    <row r="263" spans="1:3" x14ac:dyDescent="0.25">
      <c r="A263" s="37" t="s">
        <v>13</v>
      </c>
      <c r="B263" s="93" t="s">
        <v>34</v>
      </c>
      <c r="C263" s="93"/>
    </row>
    <row r="264" spans="1:3" x14ac:dyDescent="0.25">
      <c r="A264" s="37" t="s">
        <v>28</v>
      </c>
      <c r="B264" s="110" t="s">
        <v>29</v>
      </c>
      <c r="C264" s="111"/>
    </row>
    <row r="265" spans="1:3" x14ac:dyDescent="0.25">
      <c r="A265" s="20" t="s">
        <v>30</v>
      </c>
      <c r="B265" s="97" t="s">
        <v>31</v>
      </c>
      <c r="C265" s="97"/>
    </row>
    <row r="266" spans="1:3" ht="17.25" customHeight="1" x14ac:dyDescent="0.25">
      <c r="A266" s="25" t="s">
        <v>33</v>
      </c>
      <c r="B266" s="29" t="s">
        <v>32</v>
      </c>
      <c r="C266" s="10" t="s">
        <v>78</v>
      </c>
    </row>
    <row r="267" spans="1:3" x14ac:dyDescent="0.25">
      <c r="A267" s="51" t="s">
        <v>57</v>
      </c>
      <c r="B267" s="21">
        <v>10862.5</v>
      </c>
      <c r="C267" s="21" t="s">
        <v>84</v>
      </c>
    </row>
    <row r="268" spans="1:3" x14ac:dyDescent="0.25">
      <c r="A268" s="51" t="s">
        <v>58</v>
      </c>
      <c r="B268" s="21">
        <v>6934</v>
      </c>
      <c r="C268" s="21" t="s">
        <v>84</v>
      </c>
    </row>
    <row r="269" spans="1:3" x14ac:dyDescent="0.25">
      <c r="A269" s="51" t="s">
        <v>2</v>
      </c>
      <c r="B269" s="21">
        <v>21636</v>
      </c>
      <c r="C269" s="21"/>
    </row>
    <row r="270" spans="1:3" x14ac:dyDescent="0.25">
      <c r="A270" s="51" t="s">
        <v>0</v>
      </c>
      <c r="B270" s="21">
        <v>840.69</v>
      </c>
      <c r="C270" s="21" t="s">
        <v>79</v>
      </c>
    </row>
    <row r="271" spans="1:3" x14ac:dyDescent="0.25">
      <c r="A271" s="11" t="s">
        <v>106</v>
      </c>
      <c r="B271" s="21">
        <v>11808</v>
      </c>
      <c r="C271" s="21"/>
    </row>
    <row r="272" spans="1:3" x14ac:dyDescent="0.25">
      <c r="A272" s="51" t="s">
        <v>3</v>
      </c>
      <c r="B272" s="21">
        <v>23604</v>
      </c>
      <c r="C272" s="38"/>
    </row>
    <row r="273" spans="1:3" x14ac:dyDescent="0.25">
      <c r="A273" s="51" t="s">
        <v>4</v>
      </c>
      <c r="B273" s="21">
        <v>13116</v>
      </c>
      <c r="C273" s="38"/>
    </row>
    <row r="274" spans="1:3" x14ac:dyDescent="0.25">
      <c r="A274" s="51" t="s">
        <v>5</v>
      </c>
      <c r="B274" s="21">
        <v>2712.96</v>
      </c>
      <c r="C274" s="38"/>
    </row>
    <row r="275" spans="1:3" x14ac:dyDescent="0.25">
      <c r="A275" s="51" t="s">
        <v>6</v>
      </c>
      <c r="B275" s="21">
        <v>1446.96</v>
      </c>
      <c r="C275" s="38"/>
    </row>
    <row r="276" spans="1:3" x14ac:dyDescent="0.25">
      <c r="A276" s="51" t="s">
        <v>7</v>
      </c>
      <c r="B276" s="21">
        <v>6948</v>
      </c>
      <c r="C276" s="38"/>
    </row>
    <row r="277" spans="1:3" x14ac:dyDescent="0.25">
      <c r="A277" s="15" t="s">
        <v>75</v>
      </c>
      <c r="B277" s="21">
        <v>2069</v>
      </c>
      <c r="C277" s="52"/>
    </row>
    <row r="278" spans="1:3" x14ac:dyDescent="0.25">
      <c r="A278" s="24" t="s">
        <v>65</v>
      </c>
      <c r="B278" s="21">
        <v>11690.22</v>
      </c>
      <c r="C278" s="18"/>
    </row>
    <row r="279" spans="1:3" x14ac:dyDescent="0.25">
      <c r="A279" s="69" t="s">
        <v>8</v>
      </c>
      <c r="B279" s="99">
        <f>SUM(B267:B278)</f>
        <v>113668.33000000002</v>
      </c>
      <c r="C279" s="100"/>
    </row>
    <row r="280" spans="1:3" x14ac:dyDescent="0.25">
      <c r="A280" s="69" t="s">
        <v>25</v>
      </c>
      <c r="B280" s="101">
        <v>138264.20000000001</v>
      </c>
      <c r="C280" s="102"/>
    </row>
    <row r="281" spans="1:3" x14ac:dyDescent="0.25">
      <c r="A281" s="30" t="s">
        <v>77</v>
      </c>
      <c r="B281" s="101">
        <v>3600</v>
      </c>
      <c r="C281" s="102"/>
    </row>
    <row r="282" spans="1:3" x14ac:dyDescent="0.25">
      <c r="A282" s="69" t="s">
        <v>88</v>
      </c>
      <c r="B282" s="101">
        <f>B281+B280-B279</f>
        <v>28195.869999999995</v>
      </c>
      <c r="C282" s="102"/>
    </row>
    <row r="283" spans="1:3" x14ac:dyDescent="0.25">
      <c r="A283" s="32" t="s">
        <v>89</v>
      </c>
      <c r="B283" s="101">
        <f>B284+B285</f>
        <v>58825.97</v>
      </c>
      <c r="C283" s="102"/>
    </row>
    <row r="284" spans="1:3" x14ac:dyDescent="0.25">
      <c r="A284" s="31" t="s">
        <v>66</v>
      </c>
      <c r="B284" s="101">
        <v>50312.25</v>
      </c>
      <c r="C284" s="102"/>
    </row>
    <row r="285" spans="1:3" x14ac:dyDescent="0.25">
      <c r="A285" s="31" t="s">
        <v>67</v>
      </c>
      <c r="B285" s="101">
        <v>8513.7199999999993</v>
      </c>
      <c r="C285" s="102"/>
    </row>
    <row r="286" spans="1:3" x14ac:dyDescent="0.25">
      <c r="A286" s="69" t="s">
        <v>90</v>
      </c>
      <c r="B286" s="101">
        <f>B282+B283</f>
        <v>87021.84</v>
      </c>
      <c r="C286" s="102"/>
    </row>
    <row r="287" spans="1:3" x14ac:dyDescent="0.25">
      <c r="A287" s="58" t="s">
        <v>26</v>
      </c>
      <c r="B287" s="101">
        <v>-1717.96</v>
      </c>
      <c r="C287" s="102"/>
    </row>
    <row r="288" spans="1:3" ht="33.75" customHeight="1" x14ac:dyDescent="0.25">
      <c r="A288" s="130" t="s">
        <v>24</v>
      </c>
      <c r="B288" s="131"/>
      <c r="C288" s="132"/>
    </row>
    <row r="289" spans="1:3" x14ac:dyDescent="0.25">
      <c r="A289" s="96" t="s">
        <v>15</v>
      </c>
      <c r="B289" s="96"/>
      <c r="C289" s="18" t="s">
        <v>21</v>
      </c>
    </row>
    <row r="290" spans="1:3" x14ac:dyDescent="0.25">
      <c r="A290" s="96" t="s">
        <v>16</v>
      </c>
      <c r="B290" s="96"/>
      <c r="C290" s="15" t="s">
        <v>91</v>
      </c>
    </row>
    <row r="291" spans="1:3" x14ac:dyDescent="0.25">
      <c r="A291" s="96" t="s">
        <v>53</v>
      </c>
      <c r="B291" s="96"/>
      <c r="C291" s="18" t="s">
        <v>22</v>
      </c>
    </row>
    <row r="292" spans="1:3" x14ac:dyDescent="0.25">
      <c r="A292" s="96" t="s">
        <v>17</v>
      </c>
      <c r="B292" s="96"/>
      <c r="C292" s="18" t="s">
        <v>22</v>
      </c>
    </row>
    <row r="293" spans="1:3" x14ac:dyDescent="0.25">
      <c r="A293" s="96" t="s">
        <v>18</v>
      </c>
      <c r="B293" s="96"/>
      <c r="C293" s="18" t="s">
        <v>22</v>
      </c>
    </row>
    <row r="294" spans="1:3" x14ac:dyDescent="0.25">
      <c r="A294" s="96" t="s">
        <v>14</v>
      </c>
      <c r="B294" s="96"/>
      <c r="C294" s="18" t="s">
        <v>22</v>
      </c>
    </row>
    <row r="295" spans="1:3" x14ac:dyDescent="0.25">
      <c r="A295" s="96" t="s">
        <v>54</v>
      </c>
      <c r="B295" s="96"/>
      <c r="C295" s="18" t="s">
        <v>22</v>
      </c>
    </row>
    <row r="296" spans="1:3" x14ac:dyDescent="0.25">
      <c r="A296" s="96" t="s">
        <v>19</v>
      </c>
      <c r="B296" s="96"/>
      <c r="C296" s="18" t="s">
        <v>22</v>
      </c>
    </row>
    <row r="297" spans="1:3" x14ac:dyDescent="0.25">
      <c r="A297" s="94" t="s">
        <v>76</v>
      </c>
      <c r="B297" s="95"/>
      <c r="C297" s="18" t="s">
        <v>22</v>
      </c>
    </row>
    <row r="298" spans="1:3" x14ac:dyDescent="0.25">
      <c r="A298" s="96" t="s">
        <v>20</v>
      </c>
      <c r="B298" s="96"/>
      <c r="C298" s="18" t="s">
        <v>23</v>
      </c>
    </row>
    <row r="299" spans="1:3" x14ac:dyDescent="0.25">
      <c r="A299" s="84"/>
      <c r="B299" s="85"/>
      <c r="C299" s="86"/>
    </row>
    <row r="300" spans="1:3" x14ac:dyDescent="0.25">
      <c r="A300" s="134" t="s">
        <v>55</v>
      </c>
      <c r="B300" s="135"/>
      <c r="C300" s="136"/>
    </row>
    <row r="301" spans="1:3" ht="18.75" customHeight="1" x14ac:dyDescent="0.25">
      <c r="A301" s="36" t="s">
        <v>27</v>
      </c>
      <c r="B301" s="103" t="s">
        <v>96</v>
      </c>
      <c r="C301" s="104"/>
    </row>
    <row r="302" spans="1:3" x14ac:dyDescent="0.25">
      <c r="A302" s="37" t="s">
        <v>9</v>
      </c>
      <c r="B302" s="133">
        <v>1982</v>
      </c>
      <c r="C302" s="111"/>
    </row>
    <row r="303" spans="1:3" x14ac:dyDescent="0.25">
      <c r="A303" s="37" t="s">
        <v>10</v>
      </c>
      <c r="B303" s="133">
        <v>2</v>
      </c>
      <c r="C303" s="111"/>
    </row>
    <row r="304" spans="1:3" x14ac:dyDescent="0.25">
      <c r="A304" s="37" t="s">
        <v>11</v>
      </c>
      <c r="B304" s="133">
        <v>18</v>
      </c>
      <c r="C304" s="111"/>
    </row>
    <row r="305" spans="1:3" x14ac:dyDescent="0.25">
      <c r="A305" s="37" t="s">
        <v>12</v>
      </c>
      <c r="B305" s="133" t="s">
        <v>37</v>
      </c>
      <c r="C305" s="111"/>
    </row>
    <row r="306" spans="1:3" x14ac:dyDescent="0.25">
      <c r="A306" s="37" t="s">
        <v>13</v>
      </c>
      <c r="B306" s="133" t="s">
        <v>36</v>
      </c>
      <c r="C306" s="111"/>
    </row>
    <row r="307" spans="1:3" x14ac:dyDescent="0.25">
      <c r="A307" s="37" t="s">
        <v>28</v>
      </c>
      <c r="B307" s="110" t="s">
        <v>29</v>
      </c>
      <c r="C307" s="112"/>
    </row>
    <row r="308" spans="1:3" x14ac:dyDescent="0.25">
      <c r="A308" s="37" t="s">
        <v>30</v>
      </c>
      <c r="B308" s="110" t="s">
        <v>31</v>
      </c>
      <c r="C308" s="112"/>
    </row>
    <row r="309" spans="1:3" x14ac:dyDescent="0.25">
      <c r="A309" s="8" t="s">
        <v>33</v>
      </c>
      <c r="B309" s="9" t="s">
        <v>32</v>
      </c>
      <c r="C309" s="10" t="s">
        <v>78</v>
      </c>
    </row>
    <row r="310" spans="1:3" x14ac:dyDescent="0.25">
      <c r="A310" s="53" t="s">
        <v>57</v>
      </c>
      <c r="B310" s="21">
        <v>5347</v>
      </c>
      <c r="C310" s="21" t="s">
        <v>85</v>
      </c>
    </row>
    <row r="311" spans="1:3" x14ac:dyDescent="0.25">
      <c r="A311" s="53" t="s">
        <v>59</v>
      </c>
      <c r="B311" s="21">
        <v>655</v>
      </c>
      <c r="C311" s="21" t="s">
        <v>80</v>
      </c>
    </row>
    <row r="312" spans="1:3" x14ac:dyDescent="0.25">
      <c r="A312" s="53" t="s">
        <v>2</v>
      </c>
      <c r="B312" s="21">
        <v>23556</v>
      </c>
      <c r="C312" s="21"/>
    </row>
    <row r="313" spans="1:3" x14ac:dyDescent="0.25">
      <c r="A313" s="53" t="s">
        <v>60</v>
      </c>
      <c r="B313" s="21">
        <v>691.53</v>
      </c>
      <c r="C313" s="21" t="s">
        <v>80</v>
      </c>
    </row>
    <row r="314" spans="1:3" x14ac:dyDescent="0.25">
      <c r="A314" s="53" t="s">
        <v>0</v>
      </c>
      <c r="B314" s="21">
        <v>965.99</v>
      </c>
      <c r="C314" s="21" t="s">
        <v>81</v>
      </c>
    </row>
    <row r="315" spans="1:3" x14ac:dyDescent="0.25">
      <c r="A315" s="11" t="s">
        <v>106</v>
      </c>
      <c r="B315" s="21">
        <v>12852</v>
      </c>
      <c r="C315" s="21"/>
    </row>
    <row r="316" spans="1:3" x14ac:dyDescent="0.25">
      <c r="A316" s="53" t="s">
        <v>61</v>
      </c>
      <c r="B316" s="21">
        <v>55000</v>
      </c>
      <c r="C316" s="21" t="s">
        <v>80</v>
      </c>
    </row>
    <row r="317" spans="1:3" x14ac:dyDescent="0.25">
      <c r="A317" s="53" t="s">
        <v>3</v>
      </c>
      <c r="B317" s="21">
        <v>25704</v>
      </c>
      <c r="C317" s="21"/>
    </row>
    <row r="318" spans="1:3" x14ac:dyDescent="0.25">
      <c r="A318" s="53" t="s">
        <v>4</v>
      </c>
      <c r="B318" s="21">
        <v>14280</v>
      </c>
      <c r="C318" s="21"/>
    </row>
    <row r="319" spans="1:3" x14ac:dyDescent="0.25">
      <c r="A319" s="53" t="s">
        <v>5</v>
      </c>
      <c r="B319" s="21">
        <v>3140.64</v>
      </c>
      <c r="C319" s="21"/>
    </row>
    <row r="320" spans="1:3" x14ac:dyDescent="0.25">
      <c r="A320" s="53" t="s">
        <v>6</v>
      </c>
      <c r="B320" s="21">
        <v>1673.52</v>
      </c>
      <c r="C320" s="21"/>
    </row>
    <row r="321" spans="1:3" x14ac:dyDescent="0.25">
      <c r="A321" s="54" t="s">
        <v>75</v>
      </c>
      <c r="B321" s="21">
        <v>3727.5</v>
      </c>
      <c r="C321" s="21"/>
    </row>
    <row r="322" spans="1:3" x14ac:dyDescent="0.25">
      <c r="A322" s="53" t="s">
        <v>7</v>
      </c>
      <c r="B322" s="21">
        <v>7572</v>
      </c>
      <c r="C322" s="21"/>
    </row>
    <row r="323" spans="1:3" x14ac:dyDescent="0.25">
      <c r="A323" s="53" t="s">
        <v>56</v>
      </c>
      <c r="B323" s="21">
        <v>526.84</v>
      </c>
      <c r="C323" s="21" t="s">
        <v>80</v>
      </c>
    </row>
    <row r="324" spans="1:3" x14ac:dyDescent="0.25">
      <c r="A324" s="24" t="s">
        <v>65</v>
      </c>
      <c r="B324" s="55">
        <v>12725.36</v>
      </c>
      <c r="C324" s="56"/>
    </row>
    <row r="325" spans="1:3" x14ac:dyDescent="0.25">
      <c r="A325" s="70" t="s">
        <v>8</v>
      </c>
      <c r="B325" s="99">
        <f>SUM(B310:B324)</f>
        <v>168417.38</v>
      </c>
      <c r="C325" s="100"/>
    </row>
    <row r="326" spans="1:3" x14ac:dyDescent="0.25">
      <c r="A326" s="58" t="s">
        <v>25</v>
      </c>
      <c r="B326" s="101">
        <v>132845.92000000001</v>
      </c>
      <c r="C326" s="102"/>
    </row>
    <row r="327" spans="1:3" x14ac:dyDescent="0.25">
      <c r="A327" s="30" t="s">
        <v>77</v>
      </c>
      <c r="B327" s="101">
        <v>0</v>
      </c>
      <c r="C327" s="102"/>
    </row>
    <row r="328" spans="1:3" x14ac:dyDescent="0.25">
      <c r="A328" s="58" t="s">
        <v>88</v>
      </c>
      <c r="B328" s="101">
        <f>B327+B326-B325</f>
        <v>-35571.459999999992</v>
      </c>
      <c r="C328" s="102"/>
    </row>
    <row r="329" spans="1:3" x14ac:dyDescent="0.25">
      <c r="A329" s="59" t="s">
        <v>89</v>
      </c>
      <c r="B329" s="101">
        <f>B330+B331</f>
        <v>-177175.56</v>
      </c>
      <c r="C329" s="102"/>
    </row>
    <row r="330" spans="1:3" x14ac:dyDescent="0.25">
      <c r="A330" s="60" t="s">
        <v>66</v>
      </c>
      <c r="B330" s="101">
        <v>-116298.88</v>
      </c>
      <c r="C330" s="102"/>
    </row>
    <row r="331" spans="1:3" x14ac:dyDescent="0.25">
      <c r="A331" s="60" t="s">
        <v>67</v>
      </c>
      <c r="B331" s="101">
        <v>-60876.68</v>
      </c>
      <c r="C331" s="102"/>
    </row>
    <row r="332" spans="1:3" x14ac:dyDescent="0.25">
      <c r="A332" s="58" t="s">
        <v>90</v>
      </c>
      <c r="B332" s="101">
        <f>B328+B329</f>
        <v>-212747.02</v>
      </c>
      <c r="C332" s="102"/>
    </row>
    <row r="333" spans="1:3" x14ac:dyDescent="0.25">
      <c r="A333" s="58" t="s">
        <v>26</v>
      </c>
      <c r="B333" s="101">
        <v>17223</v>
      </c>
      <c r="C333" s="102"/>
    </row>
    <row r="334" spans="1:3" ht="30" customHeight="1" x14ac:dyDescent="0.25">
      <c r="A334" s="107" t="s">
        <v>24</v>
      </c>
      <c r="B334" s="108"/>
      <c r="C334" s="109"/>
    </row>
    <row r="335" spans="1:3" x14ac:dyDescent="0.25">
      <c r="A335" s="96" t="s">
        <v>15</v>
      </c>
      <c r="B335" s="96"/>
      <c r="C335" s="18" t="s">
        <v>21</v>
      </c>
    </row>
    <row r="336" spans="1:3" x14ac:dyDescent="0.25">
      <c r="A336" s="96" t="s">
        <v>16</v>
      </c>
      <c r="B336" s="96"/>
      <c r="C336" s="15" t="s">
        <v>91</v>
      </c>
    </row>
    <row r="337" spans="1:3" x14ac:dyDescent="0.25">
      <c r="A337" s="96" t="s">
        <v>53</v>
      </c>
      <c r="B337" s="96"/>
      <c r="C337" s="18" t="s">
        <v>22</v>
      </c>
    </row>
    <row r="338" spans="1:3" x14ac:dyDescent="0.25">
      <c r="A338" s="96" t="s">
        <v>17</v>
      </c>
      <c r="B338" s="96"/>
      <c r="C338" s="18" t="s">
        <v>22</v>
      </c>
    </row>
    <row r="339" spans="1:3" x14ac:dyDescent="0.25">
      <c r="A339" s="96" t="s">
        <v>18</v>
      </c>
      <c r="B339" s="96"/>
      <c r="C339" s="18" t="s">
        <v>22</v>
      </c>
    </row>
    <row r="340" spans="1:3" x14ac:dyDescent="0.25">
      <c r="A340" s="96" t="s">
        <v>14</v>
      </c>
      <c r="B340" s="96"/>
      <c r="C340" s="18" t="s">
        <v>22</v>
      </c>
    </row>
    <row r="341" spans="1:3" x14ac:dyDescent="0.25">
      <c r="A341" s="96" t="s">
        <v>54</v>
      </c>
      <c r="B341" s="96"/>
      <c r="C341" s="18" t="s">
        <v>22</v>
      </c>
    </row>
    <row r="342" spans="1:3" x14ac:dyDescent="0.25">
      <c r="A342" s="96" t="s">
        <v>19</v>
      </c>
      <c r="B342" s="96"/>
      <c r="C342" s="18" t="s">
        <v>22</v>
      </c>
    </row>
    <row r="343" spans="1:3" x14ac:dyDescent="0.25">
      <c r="A343" s="94" t="s">
        <v>76</v>
      </c>
      <c r="B343" s="95"/>
      <c r="C343" s="18" t="s">
        <v>22</v>
      </c>
    </row>
    <row r="344" spans="1:3" x14ac:dyDescent="0.25">
      <c r="A344" s="96" t="s">
        <v>20</v>
      </c>
      <c r="B344" s="96"/>
      <c r="C344" s="18" t="s">
        <v>23</v>
      </c>
    </row>
    <row r="345" spans="1:3" x14ac:dyDescent="0.25">
      <c r="A345" s="84"/>
      <c r="B345" s="85"/>
      <c r="C345" s="86"/>
    </row>
    <row r="346" spans="1:3" x14ac:dyDescent="0.25">
      <c r="A346" s="134" t="s">
        <v>55</v>
      </c>
      <c r="B346" s="135"/>
      <c r="C346" s="136"/>
    </row>
    <row r="347" spans="1:3" ht="26.25" customHeight="1" x14ac:dyDescent="0.25">
      <c r="A347" s="36" t="s">
        <v>27</v>
      </c>
      <c r="B347" s="103" t="s">
        <v>95</v>
      </c>
      <c r="C347" s="104"/>
    </row>
    <row r="348" spans="1:3" x14ac:dyDescent="0.25">
      <c r="A348" s="37" t="s">
        <v>9</v>
      </c>
      <c r="B348" s="133">
        <v>1987</v>
      </c>
      <c r="C348" s="111"/>
    </row>
    <row r="349" spans="1:3" x14ac:dyDescent="0.25">
      <c r="A349" s="37" t="s">
        <v>10</v>
      </c>
      <c r="B349" s="133">
        <v>3</v>
      </c>
      <c r="C349" s="111"/>
    </row>
    <row r="350" spans="1:3" x14ac:dyDescent="0.25">
      <c r="A350" s="37" t="s">
        <v>11</v>
      </c>
      <c r="B350" s="133">
        <v>18</v>
      </c>
      <c r="C350" s="111"/>
    </row>
    <row r="351" spans="1:3" x14ac:dyDescent="0.25">
      <c r="A351" s="37" t="s">
        <v>12</v>
      </c>
      <c r="B351" s="133" t="s">
        <v>39</v>
      </c>
      <c r="C351" s="111"/>
    </row>
    <row r="352" spans="1:3" x14ac:dyDescent="0.25">
      <c r="A352" s="37" t="s">
        <v>13</v>
      </c>
      <c r="B352" s="133" t="s">
        <v>38</v>
      </c>
      <c r="C352" s="111"/>
    </row>
    <row r="353" spans="1:3" x14ac:dyDescent="0.25">
      <c r="A353" s="37" t="s">
        <v>28</v>
      </c>
      <c r="B353" s="110" t="s">
        <v>29</v>
      </c>
      <c r="C353" s="112"/>
    </row>
    <row r="354" spans="1:3" x14ac:dyDescent="0.25">
      <c r="A354" s="20" t="s">
        <v>30</v>
      </c>
      <c r="B354" s="137" t="s">
        <v>31</v>
      </c>
      <c r="C354" s="138"/>
    </row>
    <row r="355" spans="1:3" x14ac:dyDescent="0.25">
      <c r="A355" s="8" t="s">
        <v>33</v>
      </c>
      <c r="B355" s="9" t="s">
        <v>32</v>
      </c>
      <c r="C355" s="10" t="s">
        <v>78</v>
      </c>
    </row>
    <row r="356" spans="1:3" x14ac:dyDescent="0.25">
      <c r="A356" s="53" t="s">
        <v>62</v>
      </c>
      <c r="B356" s="21">
        <v>40251</v>
      </c>
      <c r="C356" s="27" t="s">
        <v>79</v>
      </c>
    </row>
    <row r="357" spans="1:3" x14ac:dyDescent="0.25">
      <c r="A357" s="53" t="s">
        <v>2</v>
      </c>
      <c r="B357" s="21">
        <v>25668</v>
      </c>
      <c r="C357" s="27"/>
    </row>
    <row r="358" spans="1:3" x14ac:dyDescent="0.25">
      <c r="A358" s="53" t="s">
        <v>0</v>
      </c>
      <c r="B358" s="21">
        <v>1228.98</v>
      </c>
      <c r="C358" s="27" t="s">
        <v>86</v>
      </c>
    </row>
    <row r="359" spans="1:3" x14ac:dyDescent="0.25">
      <c r="A359" s="11" t="s">
        <v>106</v>
      </c>
      <c r="B359" s="21">
        <v>14004</v>
      </c>
      <c r="C359" s="27"/>
    </row>
    <row r="360" spans="1:3" x14ac:dyDescent="0.25">
      <c r="A360" s="53" t="s">
        <v>61</v>
      </c>
      <c r="B360" s="21">
        <v>55000</v>
      </c>
      <c r="C360" s="27" t="s">
        <v>80</v>
      </c>
    </row>
    <row r="361" spans="1:3" x14ac:dyDescent="0.25">
      <c r="A361" s="53" t="s">
        <v>3</v>
      </c>
      <c r="B361" s="21">
        <v>28008</v>
      </c>
      <c r="C361" s="27"/>
    </row>
    <row r="362" spans="1:3" x14ac:dyDescent="0.25">
      <c r="A362" s="53" t="s">
        <v>4</v>
      </c>
      <c r="B362" s="21">
        <v>15552</v>
      </c>
      <c r="C362" s="27"/>
    </row>
    <row r="363" spans="1:3" x14ac:dyDescent="0.25">
      <c r="A363" s="53" t="s">
        <v>5</v>
      </c>
      <c r="B363" s="21">
        <v>3414.96</v>
      </c>
      <c r="C363" s="27"/>
    </row>
    <row r="364" spans="1:3" x14ac:dyDescent="0.25">
      <c r="A364" s="53" t="s">
        <v>6</v>
      </c>
      <c r="B364" s="21">
        <v>1822.44</v>
      </c>
      <c r="C364" s="27"/>
    </row>
    <row r="365" spans="1:3" x14ac:dyDescent="0.25">
      <c r="A365" s="54" t="s">
        <v>75</v>
      </c>
      <c r="B365" s="21">
        <v>3330</v>
      </c>
      <c r="C365" s="27"/>
    </row>
    <row r="366" spans="1:3" x14ac:dyDescent="0.25">
      <c r="A366" s="53" t="s">
        <v>7</v>
      </c>
      <c r="B366" s="21">
        <v>8244</v>
      </c>
      <c r="C366" s="27"/>
    </row>
    <row r="367" spans="1:3" x14ac:dyDescent="0.25">
      <c r="A367" s="53" t="s">
        <v>56</v>
      </c>
      <c r="B367" s="21">
        <v>721.72</v>
      </c>
      <c r="C367" s="27" t="s">
        <v>80</v>
      </c>
    </row>
    <row r="368" spans="1:3" x14ac:dyDescent="0.25">
      <c r="A368" s="24" t="s">
        <v>65</v>
      </c>
      <c r="B368" s="21">
        <v>13867.08</v>
      </c>
      <c r="C368" s="57"/>
    </row>
    <row r="369" spans="1:3" x14ac:dyDescent="0.25">
      <c r="A369" s="70" t="s">
        <v>8</v>
      </c>
      <c r="B369" s="99">
        <f>SUM(B356:B368)</f>
        <v>211112.17999999996</v>
      </c>
      <c r="C369" s="100"/>
    </row>
    <row r="370" spans="1:3" x14ac:dyDescent="0.25">
      <c r="A370" s="58" t="s">
        <v>25</v>
      </c>
      <c r="B370" s="101">
        <v>154120.14000000001</v>
      </c>
      <c r="C370" s="102"/>
    </row>
    <row r="371" spans="1:3" x14ac:dyDescent="0.25">
      <c r="A371" s="30" t="s">
        <v>77</v>
      </c>
      <c r="B371" s="101">
        <v>3600</v>
      </c>
      <c r="C371" s="102"/>
    </row>
    <row r="372" spans="1:3" x14ac:dyDescent="0.25">
      <c r="A372" s="58" t="s">
        <v>88</v>
      </c>
      <c r="B372" s="101">
        <f>B371+B370-B369</f>
        <v>-53392.03999999995</v>
      </c>
      <c r="C372" s="102"/>
    </row>
    <row r="373" spans="1:3" x14ac:dyDescent="0.25">
      <c r="A373" s="59" t="s">
        <v>89</v>
      </c>
      <c r="B373" s="101">
        <f>B374+B375</f>
        <v>-14896.88</v>
      </c>
      <c r="C373" s="102"/>
    </row>
    <row r="374" spans="1:3" x14ac:dyDescent="0.25">
      <c r="A374" s="60" t="s">
        <v>66</v>
      </c>
      <c r="B374" s="101">
        <v>-15031.9</v>
      </c>
      <c r="C374" s="102"/>
    </row>
    <row r="375" spans="1:3" x14ac:dyDescent="0.25">
      <c r="A375" s="60" t="s">
        <v>67</v>
      </c>
      <c r="B375" s="101">
        <v>135.02000000000001</v>
      </c>
      <c r="C375" s="102"/>
    </row>
    <row r="376" spans="1:3" x14ac:dyDescent="0.25">
      <c r="A376" s="58" t="s">
        <v>90</v>
      </c>
      <c r="B376" s="101">
        <f>B372+B373</f>
        <v>-68288.919999999955</v>
      </c>
      <c r="C376" s="102"/>
    </row>
    <row r="377" spans="1:3" x14ac:dyDescent="0.25">
      <c r="A377" s="58" t="s">
        <v>26</v>
      </c>
      <c r="B377" s="101">
        <v>1457.82</v>
      </c>
      <c r="C377" s="102"/>
    </row>
    <row r="378" spans="1:3" ht="31.5" customHeight="1" x14ac:dyDescent="0.25">
      <c r="A378" s="130" t="s">
        <v>24</v>
      </c>
      <c r="B378" s="131"/>
      <c r="C378" s="132"/>
    </row>
    <row r="379" spans="1:3" x14ac:dyDescent="0.25">
      <c r="A379" s="96" t="s">
        <v>15</v>
      </c>
      <c r="B379" s="96"/>
      <c r="C379" s="18" t="s">
        <v>21</v>
      </c>
    </row>
    <row r="380" spans="1:3" x14ac:dyDescent="0.25">
      <c r="A380" s="96" t="s">
        <v>16</v>
      </c>
      <c r="B380" s="96"/>
      <c r="C380" s="15" t="s">
        <v>91</v>
      </c>
    </row>
    <row r="381" spans="1:3" x14ac:dyDescent="0.25">
      <c r="A381" s="96" t="s">
        <v>53</v>
      </c>
      <c r="B381" s="96"/>
      <c r="C381" s="18" t="s">
        <v>22</v>
      </c>
    </row>
    <row r="382" spans="1:3" x14ac:dyDescent="0.25">
      <c r="A382" s="96" t="s">
        <v>17</v>
      </c>
      <c r="B382" s="96"/>
      <c r="C382" s="18" t="s">
        <v>22</v>
      </c>
    </row>
    <row r="383" spans="1:3" x14ac:dyDescent="0.25">
      <c r="A383" s="96" t="s">
        <v>18</v>
      </c>
      <c r="B383" s="96"/>
      <c r="C383" s="18" t="s">
        <v>22</v>
      </c>
    </row>
    <row r="384" spans="1:3" x14ac:dyDescent="0.25">
      <c r="A384" s="96" t="s">
        <v>14</v>
      </c>
      <c r="B384" s="96"/>
      <c r="C384" s="18" t="s">
        <v>22</v>
      </c>
    </row>
    <row r="385" spans="1:3" x14ac:dyDescent="0.25">
      <c r="A385" s="96" t="s">
        <v>54</v>
      </c>
      <c r="B385" s="96"/>
      <c r="C385" s="18" t="s">
        <v>22</v>
      </c>
    </row>
    <row r="386" spans="1:3" x14ac:dyDescent="0.25">
      <c r="A386" s="96" t="s">
        <v>19</v>
      </c>
      <c r="B386" s="96"/>
      <c r="C386" s="18" t="s">
        <v>22</v>
      </c>
    </row>
    <row r="387" spans="1:3" x14ac:dyDescent="0.25">
      <c r="A387" s="94" t="s">
        <v>76</v>
      </c>
      <c r="B387" s="95"/>
      <c r="C387" s="18" t="s">
        <v>22</v>
      </c>
    </row>
    <row r="388" spans="1:3" x14ac:dyDescent="0.25">
      <c r="A388" s="96" t="s">
        <v>20</v>
      </c>
      <c r="B388" s="96"/>
      <c r="C388" s="18" t="s">
        <v>23</v>
      </c>
    </row>
    <row r="389" spans="1:3" x14ac:dyDescent="0.25">
      <c r="A389" s="84"/>
      <c r="B389" s="85"/>
      <c r="C389" s="86"/>
    </row>
    <row r="390" spans="1:3" x14ac:dyDescent="0.25">
      <c r="A390" s="134" t="s">
        <v>55</v>
      </c>
      <c r="B390" s="135"/>
      <c r="C390" s="136"/>
    </row>
    <row r="391" spans="1:3" ht="17.25" customHeight="1" x14ac:dyDescent="0.25">
      <c r="A391" s="36" t="s">
        <v>27</v>
      </c>
      <c r="B391" s="103" t="s">
        <v>94</v>
      </c>
      <c r="C391" s="104"/>
    </row>
    <row r="392" spans="1:3" x14ac:dyDescent="0.25">
      <c r="A392" s="37" t="s">
        <v>9</v>
      </c>
      <c r="B392" s="133">
        <v>1988</v>
      </c>
      <c r="C392" s="111"/>
    </row>
    <row r="393" spans="1:3" x14ac:dyDescent="0.25">
      <c r="A393" s="37" t="s">
        <v>10</v>
      </c>
      <c r="B393" s="133">
        <v>3</v>
      </c>
      <c r="C393" s="111"/>
    </row>
    <row r="394" spans="1:3" x14ac:dyDescent="0.25">
      <c r="A394" s="37" t="s">
        <v>11</v>
      </c>
      <c r="B394" s="133">
        <v>18</v>
      </c>
      <c r="C394" s="111"/>
    </row>
    <row r="395" spans="1:3" x14ac:dyDescent="0.25">
      <c r="A395" s="37" t="s">
        <v>12</v>
      </c>
      <c r="B395" s="133" t="s">
        <v>41</v>
      </c>
      <c r="C395" s="111"/>
    </row>
    <row r="396" spans="1:3" x14ac:dyDescent="0.25">
      <c r="A396" s="37" t="s">
        <v>13</v>
      </c>
      <c r="B396" s="133" t="s">
        <v>40</v>
      </c>
      <c r="C396" s="111"/>
    </row>
    <row r="397" spans="1:3" x14ac:dyDescent="0.25">
      <c r="A397" s="37" t="s">
        <v>28</v>
      </c>
      <c r="B397" s="110" t="s">
        <v>29</v>
      </c>
      <c r="C397" s="112"/>
    </row>
    <row r="398" spans="1:3" x14ac:dyDescent="0.25">
      <c r="A398" s="37" t="s">
        <v>30</v>
      </c>
      <c r="B398" s="110" t="s">
        <v>31</v>
      </c>
      <c r="C398" s="112"/>
    </row>
    <row r="399" spans="1:3" x14ac:dyDescent="0.25">
      <c r="A399" s="8" t="s">
        <v>33</v>
      </c>
      <c r="B399" s="9" t="s">
        <v>32</v>
      </c>
      <c r="C399" s="10" t="s">
        <v>78</v>
      </c>
    </row>
    <row r="400" spans="1:3" x14ac:dyDescent="0.25">
      <c r="A400" s="53" t="s">
        <v>63</v>
      </c>
      <c r="B400" s="21">
        <v>12087</v>
      </c>
      <c r="C400" s="21" t="s">
        <v>84</v>
      </c>
    </row>
    <row r="401" spans="1:3" x14ac:dyDescent="0.25">
      <c r="A401" s="53" t="s">
        <v>64</v>
      </c>
      <c r="B401" s="21">
        <v>321.5</v>
      </c>
      <c r="C401" s="21" t="s">
        <v>83</v>
      </c>
    </row>
    <row r="402" spans="1:3" x14ac:dyDescent="0.25">
      <c r="A402" s="53" t="s">
        <v>2</v>
      </c>
      <c r="B402" s="21">
        <v>25752</v>
      </c>
      <c r="C402" s="21"/>
    </row>
    <row r="403" spans="1:3" x14ac:dyDescent="0.25">
      <c r="A403" s="53" t="s">
        <v>0</v>
      </c>
      <c r="B403" s="21">
        <v>1233</v>
      </c>
      <c r="C403" s="21" t="s">
        <v>86</v>
      </c>
    </row>
    <row r="404" spans="1:3" x14ac:dyDescent="0.25">
      <c r="A404" s="11" t="s">
        <v>106</v>
      </c>
      <c r="B404" s="21">
        <v>14040</v>
      </c>
      <c r="C404" s="21"/>
    </row>
    <row r="405" spans="1:3" x14ac:dyDescent="0.25">
      <c r="A405" s="53" t="s">
        <v>61</v>
      </c>
      <c r="B405" s="21">
        <v>55000</v>
      </c>
      <c r="C405" s="21" t="s">
        <v>80</v>
      </c>
    </row>
    <row r="406" spans="1:3" x14ac:dyDescent="0.25">
      <c r="A406" s="53" t="s">
        <v>3</v>
      </c>
      <c r="B406" s="21">
        <v>28092</v>
      </c>
      <c r="C406" s="21"/>
    </row>
    <row r="407" spans="1:3" x14ac:dyDescent="0.25">
      <c r="A407" s="53" t="s">
        <v>4</v>
      </c>
      <c r="B407" s="21">
        <v>15612</v>
      </c>
      <c r="C407" s="21"/>
    </row>
    <row r="408" spans="1:3" x14ac:dyDescent="0.25">
      <c r="A408" s="53" t="s">
        <v>5</v>
      </c>
      <c r="B408" s="21">
        <v>3430.08</v>
      </c>
      <c r="C408" s="21"/>
    </row>
    <row r="409" spans="1:3" x14ac:dyDescent="0.25">
      <c r="A409" s="53" t="s">
        <v>6</v>
      </c>
      <c r="B409" s="21">
        <v>1829.4</v>
      </c>
      <c r="C409" s="21"/>
    </row>
    <row r="410" spans="1:3" x14ac:dyDescent="0.25">
      <c r="A410" s="54" t="s">
        <v>75</v>
      </c>
      <c r="B410" s="21">
        <v>3340</v>
      </c>
      <c r="C410" s="21"/>
    </row>
    <row r="411" spans="1:3" x14ac:dyDescent="0.25">
      <c r="A411" s="53" t="s">
        <v>7</v>
      </c>
      <c r="B411" s="21">
        <v>8268</v>
      </c>
      <c r="C411" s="21"/>
    </row>
    <row r="412" spans="1:3" x14ac:dyDescent="0.25">
      <c r="A412" s="24" t="s">
        <v>65</v>
      </c>
      <c r="B412" s="21">
        <v>13910.88</v>
      </c>
      <c r="C412" s="56"/>
    </row>
    <row r="413" spans="1:3" x14ac:dyDescent="0.25">
      <c r="A413" s="70" t="s">
        <v>8</v>
      </c>
      <c r="B413" s="99">
        <f>SUM(B400:B412)</f>
        <v>182915.86</v>
      </c>
      <c r="C413" s="100"/>
    </row>
    <row r="414" spans="1:3" x14ac:dyDescent="0.25">
      <c r="A414" s="58" t="s">
        <v>25</v>
      </c>
      <c r="B414" s="101">
        <v>151575.13</v>
      </c>
      <c r="C414" s="102"/>
    </row>
    <row r="415" spans="1:3" x14ac:dyDescent="0.25">
      <c r="A415" s="30" t="s">
        <v>77</v>
      </c>
      <c r="B415" s="101">
        <v>3600</v>
      </c>
      <c r="C415" s="102"/>
    </row>
    <row r="416" spans="1:3" x14ac:dyDescent="0.25">
      <c r="A416" s="58" t="s">
        <v>88</v>
      </c>
      <c r="B416" s="101">
        <f>B415+B414-B413</f>
        <v>-27740.729999999981</v>
      </c>
      <c r="C416" s="102"/>
    </row>
    <row r="417" spans="1:3" x14ac:dyDescent="0.25">
      <c r="A417" s="59" t="s">
        <v>89</v>
      </c>
      <c r="B417" s="101">
        <f>B418+B419</f>
        <v>12575.78</v>
      </c>
      <c r="C417" s="102"/>
    </row>
    <row r="418" spans="1:3" x14ac:dyDescent="0.25">
      <c r="A418" s="60" t="s">
        <v>66</v>
      </c>
      <c r="B418" s="101">
        <v>16943.93</v>
      </c>
      <c r="C418" s="102"/>
    </row>
    <row r="419" spans="1:3" x14ac:dyDescent="0.25">
      <c r="A419" s="60" t="s">
        <v>67</v>
      </c>
      <c r="B419" s="101">
        <v>-4368.1499999999996</v>
      </c>
      <c r="C419" s="102"/>
    </row>
    <row r="420" spans="1:3" x14ac:dyDescent="0.25">
      <c r="A420" s="58" t="s">
        <v>90</v>
      </c>
      <c r="B420" s="101">
        <f>B416+B417</f>
        <v>-15164.949999999981</v>
      </c>
      <c r="C420" s="102"/>
    </row>
    <row r="421" spans="1:3" x14ac:dyDescent="0.25">
      <c r="A421" s="58" t="s">
        <v>26</v>
      </c>
      <c r="B421" s="101">
        <v>5015.3</v>
      </c>
      <c r="C421" s="102"/>
    </row>
    <row r="422" spans="1:3" ht="28.5" customHeight="1" x14ac:dyDescent="0.25">
      <c r="A422" s="130" t="s">
        <v>24</v>
      </c>
      <c r="B422" s="131"/>
      <c r="C422" s="132"/>
    </row>
    <row r="423" spans="1:3" x14ac:dyDescent="0.25">
      <c r="A423" s="96" t="s">
        <v>15</v>
      </c>
      <c r="B423" s="96"/>
      <c r="C423" s="18" t="s">
        <v>21</v>
      </c>
    </row>
    <row r="424" spans="1:3" x14ac:dyDescent="0.25">
      <c r="A424" s="96" t="s">
        <v>16</v>
      </c>
      <c r="B424" s="96"/>
      <c r="C424" s="15" t="s">
        <v>91</v>
      </c>
    </row>
    <row r="425" spans="1:3" x14ac:dyDescent="0.25">
      <c r="A425" s="96" t="s">
        <v>53</v>
      </c>
      <c r="B425" s="96"/>
      <c r="C425" s="18" t="s">
        <v>22</v>
      </c>
    </row>
    <row r="426" spans="1:3" x14ac:dyDescent="0.25">
      <c r="A426" s="96" t="s">
        <v>17</v>
      </c>
      <c r="B426" s="96"/>
      <c r="C426" s="18" t="s">
        <v>22</v>
      </c>
    </row>
    <row r="427" spans="1:3" x14ac:dyDescent="0.25">
      <c r="A427" s="96" t="s">
        <v>18</v>
      </c>
      <c r="B427" s="96"/>
      <c r="C427" s="18" t="s">
        <v>22</v>
      </c>
    </row>
    <row r="428" spans="1:3" x14ac:dyDescent="0.25">
      <c r="A428" s="96" t="s">
        <v>14</v>
      </c>
      <c r="B428" s="96"/>
      <c r="C428" s="18" t="s">
        <v>22</v>
      </c>
    </row>
    <row r="429" spans="1:3" x14ac:dyDescent="0.25">
      <c r="A429" s="96" t="s">
        <v>54</v>
      </c>
      <c r="B429" s="96"/>
      <c r="C429" s="18" t="s">
        <v>22</v>
      </c>
    </row>
    <row r="430" spans="1:3" x14ac:dyDescent="0.25">
      <c r="A430" s="96" t="s">
        <v>19</v>
      </c>
      <c r="B430" s="96"/>
      <c r="C430" s="18" t="s">
        <v>22</v>
      </c>
    </row>
    <row r="431" spans="1:3" x14ac:dyDescent="0.25">
      <c r="A431" s="94" t="s">
        <v>76</v>
      </c>
      <c r="B431" s="95"/>
      <c r="C431" s="18" t="s">
        <v>22</v>
      </c>
    </row>
    <row r="432" spans="1:3" x14ac:dyDescent="0.25">
      <c r="A432" s="96" t="s">
        <v>20</v>
      </c>
      <c r="B432" s="96"/>
      <c r="C432" s="18" t="s">
        <v>23</v>
      </c>
    </row>
    <row r="433" spans="1:3" x14ac:dyDescent="0.25">
      <c r="A433" s="84"/>
      <c r="B433" s="85"/>
      <c r="C433" s="86"/>
    </row>
    <row r="434" spans="1:3" x14ac:dyDescent="0.25">
      <c r="A434" s="134" t="s">
        <v>55</v>
      </c>
      <c r="B434" s="135"/>
      <c r="C434" s="136"/>
    </row>
    <row r="435" spans="1:3" ht="18.75" customHeight="1" x14ac:dyDescent="0.25">
      <c r="A435" s="36" t="s">
        <v>27</v>
      </c>
      <c r="B435" s="103" t="s">
        <v>104</v>
      </c>
      <c r="C435" s="104"/>
    </row>
    <row r="436" spans="1:3" x14ac:dyDescent="0.25">
      <c r="A436" s="37" t="s">
        <v>9</v>
      </c>
      <c r="B436" s="133">
        <v>1991</v>
      </c>
      <c r="C436" s="111"/>
    </row>
    <row r="437" spans="1:3" x14ac:dyDescent="0.25">
      <c r="A437" s="37" t="s">
        <v>10</v>
      </c>
      <c r="B437" s="133">
        <v>3</v>
      </c>
      <c r="C437" s="111"/>
    </row>
    <row r="438" spans="1:3" x14ac:dyDescent="0.25">
      <c r="A438" s="37" t="s">
        <v>11</v>
      </c>
      <c r="B438" s="133">
        <v>18</v>
      </c>
      <c r="C438" s="111"/>
    </row>
    <row r="439" spans="1:3" x14ac:dyDescent="0.25">
      <c r="A439" s="37" t="s">
        <v>12</v>
      </c>
      <c r="B439" s="133" t="s">
        <v>43</v>
      </c>
      <c r="C439" s="111"/>
    </row>
    <row r="440" spans="1:3" x14ac:dyDescent="0.25">
      <c r="A440" s="37" t="s">
        <v>13</v>
      </c>
      <c r="B440" s="133" t="s">
        <v>42</v>
      </c>
      <c r="C440" s="111"/>
    </row>
    <row r="441" spans="1:3" x14ac:dyDescent="0.25">
      <c r="A441" s="37" t="s">
        <v>28</v>
      </c>
      <c r="B441" s="110" t="s">
        <v>29</v>
      </c>
      <c r="C441" s="112"/>
    </row>
    <row r="442" spans="1:3" x14ac:dyDescent="0.25">
      <c r="A442" s="37" t="s">
        <v>30</v>
      </c>
      <c r="B442" s="110" t="s">
        <v>31</v>
      </c>
      <c r="C442" s="112"/>
    </row>
    <row r="443" spans="1:3" ht="17.25" customHeight="1" x14ac:dyDescent="0.25">
      <c r="A443" s="8" t="s">
        <v>33</v>
      </c>
      <c r="B443" s="9" t="s">
        <v>32</v>
      </c>
      <c r="C443" s="10" t="s">
        <v>78</v>
      </c>
    </row>
    <row r="444" spans="1:3" x14ac:dyDescent="0.25">
      <c r="A444" s="15" t="s">
        <v>2</v>
      </c>
      <c r="B444" s="21">
        <v>25704</v>
      </c>
      <c r="C444" s="27"/>
    </row>
    <row r="445" spans="1:3" x14ac:dyDescent="0.25">
      <c r="A445" s="15" t="s">
        <v>0</v>
      </c>
      <c r="B445" s="21">
        <v>1187</v>
      </c>
      <c r="C445" s="27" t="s">
        <v>86</v>
      </c>
    </row>
    <row r="446" spans="1:3" x14ac:dyDescent="0.25">
      <c r="A446" s="11" t="s">
        <v>106</v>
      </c>
      <c r="B446" s="21">
        <v>14040</v>
      </c>
      <c r="C446" s="27"/>
    </row>
    <row r="447" spans="1:3" x14ac:dyDescent="0.25">
      <c r="A447" s="15" t="s">
        <v>61</v>
      </c>
      <c r="B447" s="21">
        <v>55000</v>
      </c>
      <c r="C447" s="27" t="s">
        <v>87</v>
      </c>
    </row>
    <row r="448" spans="1:3" x14ac:dyDescent="0.25">
      <c r="A448" s="15" t="s">
        <v>3</v>
      </c>
      <c r="B448" s="21">
        <v>28044</v>
      </c>
      <c r="C448" s="27"/>
    </row>
    <row r="449" spans="1:3" x14ac:dyDescent="0.25">
      <c r="A449" s="15" t="s">
        <v>4</v>
      </c>
      <c r="B449" s="21">
        <v>15576</v>
      </c>
      <c r="C449" s="27"/>
    </row>
    <row r="450" spans="1:3" x14ac:dyDescent="0.25">
      <c r="A450" s="15" t="s">
        <v>5</v>
      </c>
      <c r="B450" s="21">
        <v>3424.68</v>
      </c>
      <c r="C450" s="27"/>
    </row>
    <row r="451" spans="1:3" x14ac:dyDescent="0.25">
      <c r="A451" s="15" t="s">
        <v>6</v>
      </c>
      <c r="B451" s="21">
        <v>1826.28</v>
      </c>
      <c r="C451" s="27"/>
    </row>
    <row r="452" spans="1:3" x14ac:dyDescent="0.25">
      <c r="A452" s="15" t="s">
        <v>75</v>
      </c>
      <c r="B452" s="21">
        <v>3340</v>
      </c>
      <c r="C452" s="27"/>
    </row>
    <row r="453" spans="1:3" x14ac:dyDescent="0.25">
      <c r="A453" s="15" t="s">
        <v>7</v>
      </c>
      <c r="B453" s="21">
        <v>8268</v>
      </c>
      <c r="C453" s="27"/>
    </row>
    <row r="454" spans="1:3" x14ac:dyDescent="0.25">
      <c r="A454" s="15" t="s">
        <v>56</v>
      </c>
      <c r="B454" s="21">
        <v>136.11000000000001</v>
      </c>
      <c r="C454" s="27" t="s">
        <v>80</v>
      </c>
    </row>
    <row r="455" spans="1:3" x14ac:dyDescent="0.25">
      <c r="A455" s="24" t="s">
        <v>65</v>
      </c>
      <c r="B455" s="21">
        <v>13887.52</v>
      </c>
      <c r="C455" s="28"/>
    </row>
    <row r="456" spans="1:3" x14ac:dyDescent="0.25">
      <c r="A456" s="58" t="s">
        <v>8</v>
      </c>
      <c r="B456" s="99">
        <f>SUM(B444:B455)</f>
        <v>170433.58999999997</v>
      </c>
      <c r="C456" s="100"/>
    </row>
    <row r="457" spans="1:3" x14ac:dyDescent="0.25">
      <c r="A457" s="58" t="s">
        <v>25</v>
      </c>
      <c r="B457" s="101">
        <v>145793.99</v>
      </c>
      <c r="C457" s="102"/>
    </row>
    <row r="458" spans="1:3" x14ac:dyDescent="0.25">
      <c r="A458" s="30" t="s">
        <v>77</v>
      </c>
      <c r="B458" s="101">
        <v>3600</v>
      </c>
      <c r="C458" s="102"/>
    </row>
    <row r="459" spans="1:3" x14ac:dyDescent="0.25">
      <c r="A459" s="58" t="s">
        <v>88</v>
      </c>
      <c r="B459" s="101">
        <f>B458+B457-B456</f>
        <v>-21039.599999999977</v>
      </c>
      <c r="C459" s="102"/>
    </row>
    <row r="460" spans="1:3" x14ac:dyDescent="0.25">
      <c r="A460" s="59" t="s">
        <v>89</v>
      </c>
      <c r="B460" s="101">
        <f>B461+B462</f>
        <v>-36742.42</v>
      </c>
      <c r="C460" s="102"/>
    </row>
    <row r="461" spans="1:3" x14ac:dyDescent="0.25">
      <c r="A461" s="60" t="s">
        <v>66</v>
      </c>
      <c r="B461" s="101">
        <v>-32066.5</v>
      </c>
      <c r="C461" s="102"/>
    </row>
    <row r="462" spans="1:3" x14ac:dyDescent="0.25">
      <c r="A462" s="60" t="s">
        <v>67</v>
      </c>
      <c r="B462" s="101">
        <v>-4675.92</v>
      </c>
      <c r="C462" s="102"/>
    </row>
    <row r="463" spans="1:3" x14ac:dyDescent="0.25">
      <c r="A463" s="58" t="s">
        <v>90</v>
      </c>
      <c r="B463" s="101">
        <f>B459+B460</f>
        <v>-57782.019999999975</v>
      </c>
      <c r="C463" s="102"/>
    </row>
    <row r="464" spans="1:3" x14ac:dyDescent="0.25">
      <c r="A464" s="58" t="s">
        <v>26</v>
      </c>
      <c r="B464" s="101">
        <v>17313.86</v>
      </c>
      <c r="C464" s="102"/>
    </row>
    <row r="465" spans="1:3" ht="34.5" customHeight="1" x14ac:dyDescent="0.25">
      <c r="A465" s="130" t="s">
        <v>24</v>
      </c>
      <c r="B465" s="131"/>
      <c r="C465" s="132"/>
    </row>
    <row r="466" spans="1:3" x14ac:dyDescent="0.25">
      <c r="A466" s="96" t="s">
        <v>15</v>
      </c>
      <c r="B466" s="96"/>
      <c r="C466" s="18" t="s">
        <v>21</v>
      </c>
    </row>
    <row r="467" spans="1:3" x14ac:dyDescent="0.25">
      <c r="A467" s="96" t="s">
        <v>16</v>
      </c>
      <c r="B467" s="96"/>
      <c r="C467" s="15" t="s">
        <v>91</v>
      </c>
    </row>
    <row r="468" spans="1:3" x14ac:dyDescent="0.25">
      <c r="A468" s="96" t="s">
        <v>53</v>
      </c>
      <c r="B468" s="96"/>
      <c r="C468" s="18" t="s">
        <v>22</v>
      </c>
    </row>
    <row r="469" spans="1:3" x14ac:dyDescent="0.25">
      <c r="A469" s="96" t="s">
        <v>17</v>
      </c>
      <c r="B469" s="96"/>
      <c r="C469" s="18" t="s">
        <v>22</v>
      </c>
    </row>
    <row r="470" spans="1:3" x14ac:dyDescent="0.25">
      <c r="A470" s="96" t="s">
        <v>18</v>
      </c>
      <c r="B470" s="96"/>
      <c r="C470" s="18" t="s">
        <v>22</v>
      </c>
    </row>
    <row r="471" spans="1:3" x14ac:dyDescent="0.25">
      <c r="A471" s="96" t="s">
        <v>14</v>
      </c>
      <c r="B471" s="96"/>
      <c r="C471" s="18" t="s">
        <v>22</v>
      </c>
    </row>
    <row r="472" spans="1:3" x14ac:dyDescent="0.25">
      <c r="A472" s="96" t="s">
        <v>54</v>
      </c>
      <c r="B472" s="96"/>
      <c r="C472" s="18" t="s">
        <v>22</v>
      </c>
    </row>
    <row r="473" spans="1:3" x14ac:dyDescent="0.25">
      <c r="A473" s="96" t="s">
        <v>19</v>
      </c>
      <c r="B473" s="96"/>
      <c r="C473" s="18" t="s">
        <v>22</v>
      </c>
    </row>
    <row r="474" spans="1:3" x14ac:dyDescent="0.25">
      <c r="A474" s="94" t="s">
        <v>76</v>
      </c>
      <c r="B474" s="95"/>
      <c r="C474" s="18" t="s">
        <v>22</v>
      </c>
    </row>
    <row r="475" spans="1:3" x14ac:dyDescent="0.25">
      <c r="A475" s="96" t="s">
        <v>20</v>
      </c>
      <c r="B475" s="96"/>
      <c r="C475" s="18" t="s">
        <v>23</v>
      </c>
    </row>
    <row r="476" spans="1:3" x14ac:dyDescent="0.25">
      <c r="A476" s="84"/>
      <c r="B476" s="85"/>
      <c r="C476" s="86"/>
    </row>
    <row r="477" spans="1:3" x14ac:dyDescent="0.25">
      <c r="A477" s="134" t="s">
        <v>55</v>
      </c>
      <c r="B477" s="135"/>
      <c r="C477" s="136"/>
    </row>
    <row r="478" spans="1:3" ht="21" customHeight="1" x14ac:dyDescent="0.25">
      <c r="A478" s="36" t="s">
        <v>27</v>
      </c>
      <c r="B478" s="103" t="s">
        <v>105</v>
      </c>
      <c r="C478" s="104"/>
    </row>
    <row r="479" spans="1:3" x14ac:dyDescent="0.25">
      <c r="A479" s="37" t="s">
        <v>9</v>
      </c>
      <c r="B479" s="133">
        <v>1994</v>
      </c>
      <c r="C479" s="111"/>
    </row>
    <row r="480" spans="1:3" x14ac:dyDescent="0.25">
      <c r="A480" s="37" t="s">
        <v>10</v>
      </c>
      <c r="B480" s="133">
        <v>3</v>
      </c>
      <c r="C480" s="111"/>
    </row>
    <row r="481" spans="1:3" x14ac:dyDescent="0.25">
      <c r="A481" s="37" t="s">
        <v>11</v>
      </c>
      <c r="B481" s="133">
        <v>18</v>
      </c>
      <c r="C481" s="111"/>
    </row>
    <row r="482" spans="1:3" x14ac:dyDescent="0.25">
      <c r="A482" s="37" t="s">
        <v>12</v>
      </c>
      <c r="B482" s="133" t="s">
        <v>41</v>
      </c>
      <c r="C482" s="111"/>
    </row>
    <row r="483" spans="1:3" x14ac:dyDescent="0.25">
      <c r="A483" s="37" t="s">
        <v>13</v>
      </c>
      <c r="B483" s="133" t="s">
        <v>40</v>
      </c>
      <c r="C483" s="111"/>
    </row>
    <row r="484" spans="1:3" x14ac:dyDescent="0.25">
      <c r="A484" s="37" t="s">
        <v>28</v>
      </c>
      <c r="B484" s="110" t="s">
        <v>29</v>
      </c>
      <c r="C484" s="112"/>
    </row>
    <row r="485" spans="1:3" x14ac:dyDescent="0.25">
      <c r="A485" s="37" t="s">
        <v>30</v>
      </c>
      <c r="B485" s="110" t="s">
        <v>31</v>
      </c>
      <c r="C485" s="112"/>
    </row>
    <row r="486" spans="1:3" s="5" customFormat="1" ht="17.25" customHeight="1" x14ac:dyDescent="0.25">
      <c r="A486" s="8" t="s">
        <v>33</v>
      </c>
      <c r="B486" s="9" t="s">
        <v>32</v>
      </c>
      <c r="C486" s="10" t="s">
        <v>78</v>
      </c>
    </row>
    <row r="487" spans="1:3" x14ac:dyDescent="0.25">
      <c r="A487" s="15" t="s">
        <v>2</v>
      </c>
      <c r="B487" s="21">
        <v>25752</v>
      </c>
      <c r="C487" s="27"/>
    </row>
    <row r="488" spans="1:3" x14ac:dyDescent="0.25">
      <c r="A488" s="15" t="s">
        <v>0</v>
      </c>
      <c r="B488" s="21">
        <v>1184.99</v>
      </c>
      <c r="C488" s="27" t="s">
        <v>86</v>
      </c>
    </row>
    <row r="489" spans="1:3" x14ac:dyDescent="0.25">
      <c r="A489" s="11" t="s">
        <v>106</v>
      </c>
      <c r="B489" s="21">
        <v>14040</v>
      </c>
      <c r="C489" s="27"/>
    </row>
    <row r="490" spans="1:3" x14ac:dyDescent="0.25">
      <c r="A490" s="15" t="s">
        <v>3</v>
      </c>
      <c r="B490" s="21">
        <v>28092</v>
      </c>
      <c r="C490" s="27"/>
    </row>
    <row r="491" spans="1:3" x14ac:dyDescent="0.25">
      <c r="A491" s="15" t="s">
        <v>4</v>
      </c>
      <c r="B491" s="21">
        <v>15612</v>
      </c>
      <c r="C491" s="27"/>
    </row>
    <row r="492" spans="1:3" x14ac:dyDescent="0.25">
      <c r="A492" s="15" t="s">
        <v>5</v>
      </c>
      <c r="B492" s="21">
        <v>3430.8</v>
      </c>
      <c r="C492" s="27"/>
    </row>
    <row r="493" spans="1:3" x14ac:dyDescent="0.25">
      <c r="A493" s="15" t="s">
        <v>6</v>
      </c>
      <c r="B493" s="21">
        <v>1829.4</v>
      </c>
      <c r="C493" s="27"/>
    </row>
    <row r="494" spans="1:3" x14ac:dyDescent="0.25">
      <c r="A494" s="15" t="s">
        <v>75</v>
      </c>
      <c r="B494" s="21">
        <v>3347</v>
      </c>
      <c r="C494" s="27"/>
    </row>
    <row r="495" spans="1:3" x14ac:dyDescent="0.25">
      <c r="A495" s="15" t="s">
        <v>7</v>
      </c>
      <c r="B495" s="21">
        <v>8268</v>
      </c>
      <c r="C495" s="27"/>
    </row>
    <row r="496" spans="1:3" x14ac:dyDescent="0.25">
      <c r="A496" s="24" t="s">
        <v>65</v>
      </c>
      <c r="B496" s="21">
        <v>13910.88</v>
      </c>
      <c r="C496" s="28"/>
    </row>
    <row r="497" spans="1:3" x14ac:dyDescent="0.25">
      <c r="A497" s="58" t="s">
        <v>8</v>
      </c>
      <c r="B497" s="99">
        <f>SUM(B487:B496)</f>
        <v>115467.07</v>
      </c>
      <c r="C497" s="100"/>
    </row>
    <row r="498" spans="1:3" x14ac:dyDescent="0.25">
      <c r="A498" s="58" t="s">
        <v>25</v>
      </c>
      <c r="B498" s="101">
        <v>147083.68</v>
      </c>
      <c r="C498" s="102"/>
    </row>
    <row r="499" spans="1:3" x14ac:dyDescent="0.25">
      <c r="A499" s="30" t="s">
        <v>77</v>
      </c>
      <c r="B499" s="101">
        <v>7200</v>
      </c>
      <c r="C499" s="102"/>
    </row>
    <row r="500" spans="1:3" x14ac:dyDescent="0.25">
      <c r="A500" s="58" t="s">
        <v>88</v>
      </c>
      <c r="B500" s="101">
        <f>B499+B498-B497</f>
        <v>38816.609999999986</v>
      </c>
      <c r="C500" s="102"/>
    </row>
    <row r="501" spans="1:3" x14ac:dyDescent="0.25">
      <c r="A501" s="59" t="s">
        <v>89</v>
      </c>
      <c r="B501" s="101">
        <f>B502+B503</f>
        <v>54029.440000000002</v>
      </c>
      <c r="C501" s="102"/>
    </row>
    <row r="502" spans="1:3" x14ac:dyDescent="0.25">
      <c r="A502" s="60" t="s">
        <v>66</v>
      </c>
      <c r="B502" s="101">
        <v>24713.7</v>
      </c>
      <c r="C502" s="102"/>
    </row>
    <row r="503" spans="1:3" x14ac:dyDescent="0.25">
      <c r="A503" s="60" t="s">
        <v>67</v>
      </c>
      <c r="B503" s="101">
        <v>29315.74</v>
      </c>
      <c r="C503" s="102"/>
    </row>
    <row r="504" spans="1:3" x14ac:dyDescent="0.25">
      <c r="A504" s="58" t="s">
        <v>90</v>
      </c>
      <c r="B504" s="101">
        <f>B500+B501</f>
        <v>92846.049999999988</v>
      </c>
      <c r="C504" s="102"/>
    </row>
    <row r="505" spans="1:3" x14ac:dyDescent="0.25">
      <c r="A505" s="58" t="s">
        <v>26</v>
      </c>
      <c r="B505" s="101">
        <v>78219.63</v>
      </c>
      <c r="C505" s="102"/>
    </row>
    <row r="506" spans="1:3" ht="32.25" customHeight="1" x14ac:dyDescent="0.25">
      <c r="A506" s="130" t="s">
        <v>24</v>
      </c>
      <c r="B506" s="131"/>
      <c r="C506" s="132"/>
    </row>
    <row r="507" spans="1:3" x14ac:dyDescent="0.25">
      <c r="A507" s="96" t="s">
        <v>15</v>
      </c>
      <c r="B507" s="96"/>
      <c r="C507" s="18" t="s">
        <v>21</v>
      </c>
    </row>
    <row r="508" spans="1:3" x14ac:dyDescent="0.25">
      <c r="A508" s="96" t="s">
        <v>16</v>
      </c>
      <c r="B508" s="96"/>
      <c r="C508" s="15" t="s">
        <v>91</v>
      </c>
    </row>
    <row r="509" spans="1:3" x14ac:dyDescent="0.25">
      <c r="A509" s="96" t="s">
        <v>53</v>
      </c>
      <c r="B509" s="96"/>
      <c r="C509" s="18" t="s">
        <v>22</v>
      </c>
    </row>
    <row r="510" spans="1:3" x14ac:dyDescent="0.25">
      <c r="A510" s="96" t="s">
        <v>17</v>
      </c>
      <c r="B510" s="96"/>
      <c r="C510" s="18" t="s">
        <v>22</v>
      </c>
    </row>
    <row r="511" spans="1:3" x14ac:dyDescent="0.25">
      <c r="A511" s="96" t="s">
        <v>18</v>
      </c>
      <c r="B511" s="96"/>
      <c r="C511" s="18" t="s">
        <v>22</v>
      </c>
    </row>
    <row r="512" spans="1:3" x14ac:dyDescent="0.25">
      <c r="A512" s="96" t="s">
        <v>14</v>
      </c>
      <c r="B512" s="96"/>
      <c r="C512" s="18" t="s">
        <v>22</v>
      </c>
    </row>
    <row r="513" spans="1:3" x14ac:dyDescent="0.25">
      <c r="A513" s="96" t="s">
        <v>54</v>
      </c>
      <c r="B513" s="96"/>
      <c r="C513" s="18" t="s">
        <v>22</v>
      </c>
    </row>
    <row r="514" spans="1:3" x14ac:dyDescent="0.25">
      <c r="A514" s="96" t="s">
        <v>19</v>
      </c>
      <c r="B514" s="96"/>
      <c r="C514" s="18" t="s">
        <v>22</v>
      </c>
    </row>
    <row r="515" spans="1:3" x14ac:dyDescent="0.25">
      <c r="A515" s="94" t="s">
        <v>76</v>
      </c>
      <c r="B515" s="95"/>
      <c r="C515" s="18" t="s">
        <v>22</v>
      </c>
    </row>
    <row r="516" spans="1:3" x14ac:dyDescent="0.25">
      <c r="A516" s="96" t="s">
        <v>20</v>
      </c>
      <c r="B516" s="96"/>
      <c r="C516" s="18" t="s">
        <v>23</v>
      </c>
    </row>
    <row r="517" spans="1:3" x14ac:dyDescent="0.25">
      <c r="A517" s="84"/>
      <c r="B517" s="85"/>
      <c r="C517" s="86"/>
    </row>
    <row r="521" spans="1:3" x14ac:dyDescent="0.25">
      <c r="A521" s="71" t="s">
        <v>107</v>
      </c>
      <c r="B521" s="71"/>
      <c r="C521" s="72" t="s">
        <v>108</v>
      </c>
    </row>
  </sheetData>
  <mergeCells count="359">
    <mergeCell ref="A475:B475"/>
    <mergeCell ref="B441:C441"/>
    <mergeCell ref="B442:C442"/>
    <mergeCell ref="A465:C465"/>
    <mergeCell ref="A466:B466"/>
    <mergeCell ref="B117:C117"/>
    <mergeCell ref="B118:C118"/>
    <mergeCell ref="B152:C152"/>
    <mergeCell ref="B153:C153"/>
    <mergeCell ref="B154:C154"/>
    <mergeCell ref="B155:C155"/>
    <mergeCell ref="B156:C156"/>
    <mergeCell ref="B157:C157"/>
    <mergeCell ref="B158:C158"/>
    <mergeCell ref="A120:B120"/>
    <mergeCell ref="A121:B121"/>
    <mergeCell ref="A122:B122"/>
    <mergeCell ref="A123:B123"/>
    <mergeCell ref="A124:B124"/>
    <mergeCell ref="A125:B125"/>
    <mergeCell ref="A128:B128"/>
    <mergeCell ref="B392:C392"/>
    <mergeCell ref="B391:C391"/>
    <mergeCell ref="A390:C390"/>
    <mergeCell ref="A506:C506"/>
    <mergeCell ref="A507:B507"/>
    <mergeCell ref="A476:C476"/>
    <mergeCell ref="A477:C477"/>
    <mergeCell ref="B478:C478"/>
    <mergeCell ref="B479:C479"/>
    <mergeCell ref="B480:C480"/>
    <mergeCell ref="B481:C481"/>
    <mergeCell ref="B505:C505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482:C482"/>
    <mergeCell ref="B483:C483"/>
    <mergeCell ref="B484:C484"/>
    <mergeCell ref="B485:C485"/>
    <mergeCell ref="A389:C389"/>
    <mergeCell ref="A300:C300"/>
    <mergeCell ref="A299:C299"/>
    <mergeCell ref="A126:B126"/>
    <mergeCell ref="A127:B127"/>
    <mergeCell ref="A129:B129"/>
    <mergeCell ref="A386:B386"/>
    <mergeCell ref="A388:B388"/>
    <mergeCell ref="A380:B380"/>
    <mergeCell ref="A381:B381"/>
    <mergeCell ref="B377:C377"/>
    <mergeCell ref="A387:B387"/>
    <mergeCell ref="A384:B384"/>
    <mergeCell ref="A385:B385"/>
    <mergeCell ref="B351:C351"/>
    <mergeCell ref="B352:C352"/>
    <mergeCell ref="B353:C353"/>
    <mergeCell ref="B354:C354"/>
    <mergeCell ref="A378:C378"/>
    <mergeCell ref="A379:B379"/>
    <mergeCell ref="A345:C345"/>
    <mergeCell ref="A346:C346"/>
    <mergeCell ref="B347:C347"/>
    <mergeCell ref="B348:C348"/>
    <mergeCell ref="A517:C517"/>
    <mergeCell ref="A514:B514"/>
    <mergeCell ref="A516:B516"/>
    <mergeCell ref="A508:B508"/>
    <mergeCell ref="A509:B509"/>
    <mergeCell ref="A510:B510"/>
    <mergeCell ref="A511:B511"/>
    <mergeCell ref="A512:B512"/>
    <mergeCell ref="A513:B513"/>
    <mergeCell ref="A515:B515"/>
    <mergeCell ref="A467:B467"/>
    <mergeCell ref="A468:B468"/>
    <mergeCell ref="A474:B474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A469:B469"/>
    <mergeCell ref="A470:B470"/>
    <mergeCell ref="A471:B471"/>
    <mergeCell ref="A472:B472"/>
    <mergeCell ref="A473:B473"/>
    <mergeCell ref="B435:C435"/>
    <mergeCell ref="B436:C436"/>
    <mergeCell ref="B437:C437"/>
    <mergeCell ref="B438:C438"/>
    <mergeCell ref="B439:C439"/>
    <mergeCell ref="B440:C440"/>
    <mergeCell ref="A428:B428"/>
    <mergeCell ref="A429:B429"/>
    <mergeCell ref="A430:B430"/>
    <mergeCell ref="A432:B432"/>
    <mergeCell ref="A431:B431"/>
    <mergeCell ref="A434:C434"/>
    <mergeCell ref="A433:C433"/>
    <mergeCell ref="A423:B423"/>
    <mergeCell ref="A424:B424"/>
    <mergeCell ref="A425:B425"/>
    <mergeCell ref="A426:B426"/>
    <mergeCell ref="A427:B427"/>
    <mergeCell ref="B393:C393"/>
    <mergeCell ref="B394:C394"/>
    <mergeCell ref="B395:C395"/>
    <mergeCell ref="B396:C396"/>
    <mergeCell ref="B397:C397"/>
    <mergeCell ref="B398:C398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A422:C422"/>
    <mergeCell ref="B349:C349"/>
    <mergeCell ref="B350:C350"/>
    <mergeCell ref="A382:B382"/>
    <mergeCell ref="A383:B383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A338:B338"/>
    <mergeCell ref="A339:B339"/>
    <mergeCell ref="A340:B340"/>
    <mergeCell ref="A341:B341"/>
    <mergeCell ref="A342:B342"/>
    <mergeCell ref="A344:B344"/>
    <mergeCell ref="B307:C307"/>
    <mergeCell ref="B308:C308"/>
    <mergeCell ref="A334:C334"/>
    <mergeCell ref="A335:B335"/>
    <mergeCell ref="A336:B336"/>
    <mergeCell ref="A337:B337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A343:B343"/>
    <mergeCell ref="B301:C301"/>
    <mergeCell ref="B302:C302"/>
    <mergeCell ref="B303:C303"/>
    <mergeCell ref="B304:C304"/>
    <mergeCell ref="B305:C305"/>
    <mergeCell ref="B306:C306"/>
    <mergeCell ref="A294:B294"/>
    <mergeCell ref="A295:B295"/>
    <mergeCell ref="A296:B296"/>
    <mergeCell ref="A298:B298"/>
    <mergeCell ref="A297:B297"/>
    <mergeCell ref="A288:C288"/>
    <mergeCell ref="A289:B289"/>
    <mergeCell ref="A290:B290"/>
    <mergeCell ref="A291:B291"/>
    <mergeCell ref="A292:B292"/>
    <mergeCell ref="A293:B293"/>
    <mergeCell ref="B260:C260"/>
    <mergeCell ref="B261:C261"/>
    <mergeCell ref="B262:C262"/>
    <mergeCell ref="B263:C263"/>
    <mergeCell ref="B264:C264"/>
    <mergeCell ref="B265:C265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53:B253"/>
    <mergeCell ref="A255:B255"/>
    <mergeCell ref="A256:C256"/>
    <mergeCell ref="A257:C257"/>
    <mergeCell ref="B258:C258"/>
    <mergeCell ref="B259:C259"/>
    <mergeCell ref="A254:B254"/>
    <mergeCell ref="A247:B247"/>
    <mergeCell ref="A248:B248"/>
    <mergeCell ref="A249:B249"/>
    <mergeCell ref="A250:B250"/>
    <mergeCell ref="A251:B251"/>
    <mergeCell ref="A252:B252"/>
    <mergeCell ref="B220:C220"/>
    <mergeCell ref="B221:C221"/>
    <mergeCell ref="B222:C222"/>
    <mergeCell ref="B223:C223"/>
    <mergeCell ref="A245:C245"/>
    <mergeCell ref="A246:B246"/>
    <mergeCell ref="A214:C214"/>
    <mergeCell ref="A215:C215"/>
    <mergeCell ref="B216:C216"/>
    <mergeCell ref="B217:C217"/>
    <mergeCell ref="B218:C218"/>
    <mergeCell ref="B219:C219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07:B207"/>
    <mergeCell ref="A208:B208"/>
    <mergeCell ref="A209:B209"/>
    <mergeCell ref="A210:B210"/>
    <mergeCell ref="A211:B211"/>
    <mergeCell ref="A213:B213"/>
    <mergeCell ref="A212:B212"/>
    <mergeCell ref="B180:C180"/>
    <mergeCell ref="B181:C181"/>
    <mergeCell ref="A203:C203"/>
    <mergeCell ref="A204:B204"/>
    <mergeCell ref="A205:B205"/>
    <mergeCell ref="A206:B206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74:C174"/>
    <mergeCell ref="B175:C175"/>
    <mergeCell ref="B176:C176"/>
    <mergeCell ref="B177:C177"/>
    <mergeCell ref="B178:C178"/>
    <mergeCell ref="B179:C179"/>
    <mergeCell ref="A167:B167"/>
    <mergeCell ref="A168:B168"/>
    <mergeCell ref="A169:B169"/>
    <mergeCell ref="A171:B171"/>
    <mergeCell ref="A172:C172"/>
    <mergeCell ref="A173:C173"/>
    <mergeCell ref="A170:B170"/>
    <mergeCell ref="A161:C161"/>
    <mergeCell ref="A162:B162"/>
    <mergeCell ref="A163:B163"/>
    <mergeCell ref="A164:B164"/>
    <mergeCell ref="A165:B165"/>
    <mergeCell ref="A166:B166"/>
    <mergeCell ref="B134:C134"/>
    <mergeCell ref="B135:C135"/>
    <mergeCell ref="B136:C136"/>
    <mergeCell ref="B137:C137"/>
    <mergeCell ref="B138:C138"/>
    <mergeCell ref="B139:C139"/>
    <mergeCell ref="B159:C159"/>
    <mergeCell ref="B160:C160"/>
    <mergeCell ref="A84:B84"/>
    <mergeCell ref="A86:B86"/>
    <mergeCell ref="A87:C87"/>
    <mergeCell ref="A131:C131"/>
    <mergeCell ref="B132:C132"/>
    <mergeCell ref="B133:C133"/>
    <mergeCell ref="B94:C94"/>
    <mergeCell ref="B95:C95"/>
    <mergeCell ref="B96:C96"/>
    <mergeCell ref="A119:C119"/>
    <mergeCell ref="A85:B85"/>
    <mergeCell ref="A88:C88"/>
    <mergeCell ref="B89:C89"/>
    <mergeCell ref="B90:C90"/>
    <mergeCell ref="B91:C91"/>
    <mergeCell ref="B92:C92"/>
    <mergeCell ref="B93:C93"/>
    <mergeCell ref="B110:C110"/>
    <mergeCell ref="B111:C111"/>
    <mergeCell ref="B112:C112"/>
    <mergeCell ref="B113:C113"/>
    <mergeCell ref="B114:C114"/>
    <mergeCell ref="B115:C115"/>
    <mergeCell ref="B116:C116"/>
    <mergeCell ref="A79:B79"/>
    <mergeCell ref="A80:B80"/>
    <mergeCell ref="A81:B81"/>
    <mergeCell ref="A82:B82"/>
    <mergeCell ref="A83:B83"/>
    <mergeCell ref="B48:C48"/>
    <mergeCell ref="B49:C49"/>
    <mergeCell ref="B50:C50"/>
    <mergeCell ref="B51:C51"/>
    <mergeCell ref="A76:C76"/>
    <mergeCell ref="A77:B77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44:C44"/>
    <mergeCell ref="B45:C45"/>
    <mergeCell ref="B46:C46"/>
    <mergeCell ref="B47:C47"/>
    <mergeCell ref="A37:B37"/>
    <mergeCell ref="A38:B38"/>
    <mergeCell ref="A39:B39"/>
    <mergeCell ref="A41:B41"/>
    <mergeCell ref="A78:B78"/>
    <mergeCell ref="A40:B40"/>
    <mergeCell ref="A35:B35"/>
    <mergeCell ref="A36:B36"/>
    <mergeCell ref="B6:C6"/>
    <mergeCell ref="B7:C7"/>
    <mergeCell ref="B8:C8"/>
    <mergeCell ref="B9:C9"/>
    <mergeCell ref="A42:C42"/>
    <mergeCell ref="A43:C4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1:C1"/>
    <mergeCell ref="B2:C2"/>
    <mergeCell ref="B3:C3"/>
    <mergeCell ref="B4:C4"/>
    <mergeCell ref="B5:C5"/>
    <mergeCell ref="A31:C31"/>
    <mergeCell ref="A32:B32"/>
    <mergeCell ref="A33:B33"/>
    <mergeCell ref="A34:B34"/>
  </mergeCells>
  <hyperlinks>
    <hyperlink ref="B8" r:id="rId1"/>
    <hyperlink ref="B50" r:id="rId2"/>
    <hyperlink ref="B138" r:id="rId3"/>
    <hyperlink ref="B180" r:id="rId4"/>
    <hyperlink ref="B222" r:id="rId5"/>
    <hyperlink ref="B264" r:id="rId6"/>
    <hyperlink ref="B307" r:id="rId7"/>
    <hyperlink ref="B353" r:id="rId8"/>
    <hyperlink ref="B397" r:id="rId9"/>
    <hyperlink ref="B441" r:id="rId10"/>
    <hyperlink ref="B484" r:id="rId11"/>
    <hyperlink ref="B95" r:id="rId12"/>
  </hyperlinks>
  <pageMargins left="0" right="0" top="0" bottom="0" header="0.31496062992125984" footer="0.31496062992125984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2024-03-28T11:26:37Z</cp:lastPrinted>
  <dcterms:created xsi:type="dcterms:W3CDTF">2023-01-25T11:58:03Z</dcterms:created>
  <dcterms:modified xsi:type="dcterms:W3CDTF">2024-03-28T13:39:24Z</dcterms:modified>
</cp:coreProperties>
</file>