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11655" activeTab="4"/>
  </bookViews>
  <sheets>
    <sheet name="дом №5" sheetId="1" r:id="rId1"/>
    <sheet name="дом№6" sheetId="2" r:id="rId2"/>
    <sheet name="дом№7" sheetId="3" r:id="rId3"/>
    <sheet name="дом№8" sheetId="4" r:id="rId4"/>
    <sheet name="дом№9" sheetId="5" r:id="rId5"/>
    <sheet name="дом№10" sheetId="6" r:id="rId6"/>
    <sheet name="дом№11" sheetId="7" r:id="rId7"/>
    <sheet name="дом№12" sheetId="8" r:id="rId8"/>
    <sheet name="дом№14" sheetId="9" r:id="rId9"/>
    <sheet name="дом№15" sheetId="10" r:id="rId10"/>
    <sheet name="дом№16" sheetId="11" r:id="rId11"/>
    <sheet name="дом№17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<sst xmlns="http://schemas.openxmlformats.org/spreadsheetml/2006/main" count="731" uniqueCount="195">
  <si>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</si>
  <si>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</si>
  <si>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</si>
  <si>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</si>
  <si>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</si>
  <si>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</si>
  <si>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</si>
  <si>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</si>
  <si>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Белоберезовский,5</t>
  </si>
  <si>
    <t>Орловский р-он, п. Белоберезовский,6</t>
  </si>
  <si>
    <t>Орловский р-он, п. Белоберезовский,7</t>
  </si>
  <si>
    <t>Орловский р-он, п. Белоберезовский,8</t>
  </si>
  <si>
    <t>Орловский р-он, п. Белоберезовский,9</t>
  </si>
  <si>
    <t>Орловский р-он, п. Белоберезовский,10</t>
  </si>
  <si>
    <t>Орловский р-он, п. Белоберезовский,11</t>
  </si>
  <si>
    <t>Орловский р-он, п. Белоберезовский,12</t>
  </si>
  <si>
    <t>Орловский р-он, п. Белоберезовский,14</t>
  </si>
  <si>
    <t>Орловский р-он, п. Белоберезовский,15</t>
  </si>
  <si>
    <t>Орловский р-он, п. Белоберезовский,16</t>
  </si>
  <si>
    <t>Орловский р-он, п. Белоберезовский,17</t>
  </si>
  <si>
    <t>ТМЦ</t>
  </si>
  <si>
    <t>стоимо-  сть работ</t>
  </si>
  <si>
    <t>стоимость ТМЦ</t>
  </si>
  <si>
    <t>сумма ТМЦ</t>
  </si>
  <si>
    <t>стоимо-  сть работ по ремонту</t>
  </si>
  <si>
    <t>период</t>
  </si>
  <si>
    <t>стоимос. ТМЦ</t>
  </si>
  <si>
    <t>Замена в местах общего пользования</t>
  </si>
  <si>
    <t>Работы по содержанию помещений, входящих в состав общего имущества</t>
  </si>
  <si>
    <t>Работы (услуги) по управлению МКД</t>
  </si>
  <si>
    <t>Работы по содержанию и ремонту систем дымоудаления и вентиляции</t>
  </si>
  <si>
    <t>Работы по содержанию и ремонту систем внутрид. газового оборуд.</t>
  </si>
  <si>
    <t>Работы по проведению дератизации помещ., входящих в состав МКД.</t>
  </si>
  <si>
    <t>Транспортные расходы</t>
  </si>
  <si>
    <t>Комиссионные расходы (услуги банка)</t>
  </si>
  <si>
    <t>ДОХОДЫ: (оплачено населением)</t>
  </si>
  <si>
    <t>ФИНАНСОВЫЙ РЕЗУЛЬТАТ (остаток)</t>
  </si>
  <si>
    <t>ОТЧЕТ УО размещен:</t>
  </si>
  <si>
    <t>на сайте ООО «Жилсервис» по адресу: www.gilservise.ru</t>
  </si>
  <si>
    <t>ИТОГО по РЕМОНТУ</t>
  </si>
  <si>
    <t>Прочие расходы:</t>
  </si>
  <si>
    <t>ФИНАНСОВЫЙ РЕЗУЛЬТАТ (перерасход)</t>
  </si>
  <si>
    <t>Отчет управляющей организации ООО "Жилсервис" 2017г.</t>
  </si>
  <si>
    <t>01.</t>
  </si>
  <si>
    <t>Установка почтовых ящиков</t>
  </si>
  <si>
    <t>Саморез</t>
  </si>
  <si>
    <t>Ящик почтовый КП-4</t>
  </si>
  <si>
    <t>Ремонт канализационного стояка кв. 3</t>
  </si>
  <si>
    <t>Ревизия 110</t>
  </si>
  <si>
    <t>Труба Д110 L1000</t>
  </si>
  <si>
    <t>Ящик почтовый КП-6</t>
  </si>
  <si>
    <t>Ремонт панельных швов</t>
  </si>
  <si>
    <t>Цемент</t>
  </si>
  <si>
    <t>Ремонт мягкой кровли</t>
  </si>
  <si>
    <t>Газ-пропан</t>
  </si>
  <si>
    <t>Пена TYTAN 750 мл. STD</t>
  </si>
  <si>
    <t>Ремонт квартиры 17</t>
  </si>
  <si>
    <t>Клей обойный</t>
  </si>
  <si>
    <t>Краска ВД-АК интерьерная бел.</t>
  </si>
  <si>
    <t>Ремонт освещения.</t>
  </si>
  <si>
    <t>Арматура Нбб 64-60</t>
  </si>
  <si>
    <t>Датчик движения ДД  008 бел.</t>
  </si>
  <si>
    <t>Дюбель пласт. с шипами 6*40</t>
  </si>
  <si>
    <t>Изолента 0,18*19 мм синяя 20 метров иэк</t>
  </si>
  <si>
    <t>Лампа ЛОН 60</t>
  </si>
  <si>
    <t>ШВВП 3*0,75</t>
  </si>
  <si>
    <t>Датчик движения ДД  009 бел.</t>
  </si>
  <si>
    <t>Изолента 0,13*15 мм синяя 20 метров иэк</t>
  </si>
  <si>
    <t>Ремонт входной двери</t>
  </si>
  <si>
    <t>Замок кодовый</t>
  </si>
  <si>
    <t>Саморез д\гк крупн.рез. 3.5 * 41 оксид.</t>
  </si>
  <si>
    <t>Энергофлекс  ф 110* 9</t>
  </si>
  <si>
    <t>Энергофлекс  ф 25* 9</t>
  </si>
  <si>
    <t>Ремонт вентеляционной шахты</t>
  </si>
  <si>
    <t>Пена монтажная Экон.650мл.</t>
  </si>
  <si>
    <t>Замена в местах общего пользования.</t>
  </si>
  <si>
    <t>Розетка</t>
  </si>
  <si>
    <t>Саморез 4,2*16 полусфера,прес шайба,цинк,острый</t>
  </si>
  <si>
    <t>Ремонт (утепление) входных дверей</t>
  </si>
  <si>
    <t>ДВП 1,22*2,44</t>
  </si>
  <si>
    <t>Дюбель распорный цветной</t>
  </si>
  <si>
    <t>Ремонт стояка х/в</t>
  </si>
  <si>
    <t>Круг по металлу Д 230</t>
  </si>
  <si>
    <t>Манжет 124х110</t>
  </si>
  <si>
    <t>Переход 124\110РР</t>
  </si>
  <si>
    <t>Труба Д110 L1500</t>
  </si>
  <si>
    <t>02.</t>
  </si>
  <si>
    <t>Ремонт кровли</t>
  </si>
  <si>
    <t>Стеклоизол К-4.5 (с/т) 10кв.м.</t>
  </si>
  <si>
    <t>Стеклокром К-4.5 (с/т) 10 кв.м.</t>
  </si>
  <si>
    <t xml:space="preserve">Праймер битумный </t>
  </si>
  <si>
    <t>Ремонт входной двери.</t>
  </si>
  <si>
    <t>Мин. плита ТЕХНО НИКОЛЬ</t>
  </si>
  <si>
    <t>Утепление подъезда</t>
  </si>
  <si>
    <t>Датчик движения ДД  009 черн.</t>
  </si>
  <si>
    <t>01-02.</t>
  </si>
  <si>
    <t>Ремонт электрооборудования в местах общего пользования</t>
  </si>
  <si>
    <t>Установлены в местах общего пользования</t>
  </si>
  <si>
    <t>05.</t>
  </si>
  <si>
    <t>Ремонт подъездов</t>
  </si>
  <si>
    <t>Грунтовка глубокого проникновения</t>
  </si>
  <si>
    <t>Грунтовка универсальная глубокого проникновения (5л.)</t>
  </si>
  <si>
    <t>Круг отрезной  по металлу Д 180</t>
  </si>
  <si>
    <t>Побелка "Боларс"</t>
  </si>
  <si>
    <t>Шпатлевка фасадная "Боларс"</t>
  </si>
  <si>
    <t>Шпатлевка финишная</t>
  </si>
  <si>
    <t>Эмаль ПФ-115 белая</t>
  </si>
  <si>
    <t>Эмаль ПФ-115 зеленая</t>
  </si>
  <si>
    <t>Ремонт электропроводки</t>
  </si>
  <si>
    <t>Анкерный болт с гайкой 12*129</t>
  </si>
  <si>
    <t>Валик STAYER  полиакриловый</t>
  </si>
  <si>
    <t>Валик меховой</t>
  </si>
  <si>
    <t>Гвозди  L60*2.5</t>
  </si>
  <si>
    <t>Кисть круглая Стандарт № 10/40мм</t>
  </si>
  <si>
    <t>Круг отрезной  по металлу Д 150</t>
  </si>
  <si>
    <t>Растворитель 646 1000 мл. Пересвет</t>
  </si>
  <si>
    <t>Эмаль ПФ -115 светло-голубая</t>
  </si>
  <si>
    <t>Эмаль ПФ-115 коричневая</t>
  </si>
  <si>
    <t>Эмаль ПФ-115 светло-голубая</t>
  </si>
  <si>
    <t>Пропан-бутан, 40л</t>
  </si>
  <si>
    <t>06.</t>
  </si>
  <si>
    <t xml:space="preserve">Ремонт электросетей </t>
  </si>
  <si>
    <t>Стеклоизол П-3.0 (с/т) 15м.</t>
  </si>
  <si>
    <t>07.</t>
  </si>
  <si>
    <t>Ремонт кровли, балкона</t>
  </si>
  <si>
    <t>Ремонт подъезда.</t>
  </si>
  <si>
    <t>Алебастр белый "Боларс"</t>
  </si>
  <si>
    <t>Кисть радиаторная 2"/50мм</t>
  </si>
  <si>
    <t>Ремонт СХВ.</t>
  </si>
  <si>
    <t>Кран шаровый 1/2 г/г бабочка</t>
  </si>
  <si>
    <t>Лен унилак</t>
  </si>
  <si>
    <t>Ремонт канал. Стояка</t>
  </si>
  <si>
    <t>Манжета переходная  резиновая 123х110</t>
  </si>
  <si>
    <t>Муфта комб. 20 1\2 н.р.</t>
  </si>
  <si>
    <t>Переход п/пр 123х110</t>
  </si>
  <si>
    <t>Труба канализационная п/пр D 110 L 1,0м</t>
  </si>
  <si>
    <t>Ремонт цоколя</t>
  </si>
  <si>
    <t>Плановые доходы</t>
  </si>
  <si>
    <t>тариф</t>
  </si>
  <si>
    <t>сумма</t>
  </si>
  <si>
    <t>к-во мес.</t>
  </si>
  <si>
    <t>Итого по ремонту</t>
  </si>
  <si>
    <t>08.</t>
  </si>
  <si>
    <t>Авт.выкл.ВА 47-29 1р 20А 4,5 КА</t>
  </si>
  <si>
    <t>Ремонт эл. проводки</t>
  </si>
  <si>
    <t>Ремонт кровли.</t>
  </si>
  <si>
    <t>Саморез 4,2 х 19 полусфера- пресшайба.цинк, острый</t>
  </si>
  <si>
    <t>Сталь оц. 0,4х1250х2500</t>
  </si>
  <si>
    <t>Ремонт подъездов.</t>
  </si>
  <si>
    <t>Эмаль ПФ-266 красно-коричневая</t>
  </si>
  <si>
    <t>Ремонт межпанельных швов</t>
  </si>
  <si>
    <t>Пена монтажная 750 мл.</t>
  </si>
  <si>
    <t>09.</t>
  </si>
  <si>
    <t xml:space="preserve">Эмаль ПФ -115 светло-голубая </t>
  </si>
  <si>
    <t>Эмаль ПФ-115 красно- коричневая</t>
  </si>
  <si>
    <t xml:space="preserve">Грунтовка универсальная глубокого проникновения </t>
  </si>
  <si>
    <t>Эмаль ПФ -115 белая</t>
  </si>
  <si>
    <t>Эмаль ПФ -115 зеленая</t>
  </si>
  <si>
    <t>Эмаль ПФ -115 красно-коричневая</t>
  </si>
  <si>
    <t>Валик</t>
  </si>
  <si>
    <t>Грунтовка универсальная глубокого</t>
  </si>
  <si>
    <t>Растворитель Пересвет</t>
  </si>
  <si>
    <t>Штукатурка гипс серая</t>
  </si>
  <si>
    <t>Лампа Лон 40</t>
  </si>
  <si>
    <t>12.</t>
  </si>
  <si>
    <t>Ремонт стояка КС</t>
  </si>
  <si>
    <t>Манжета переходная резиновая 123х110</t>
  </si>
  <si>
    <t>Муфта 110</t>
  </si>
  <si>
    <t>Муфта 110 проходная РР</t>
  </si>
  <si>
    <t>Труба канализационная п/пр D 110 L2,0м</t>
  </si>
  <si>
    <t>Ремонт сетей ХВ</t>
  </si>
  <si>
    <t>Кран шаровый  3\4 г\г  рычаг</t>
  </si>
  <si>
    <t>Кран шаровый 1/2 г/г</t>
  </si>
  <si>
    <t>Труба PN 20*50мм</t>
  </si>
  <si>
    <t>Угольник 25х90</t>
  </si>
  <si>
    <t>Стеклокром К-4,5 (с\т) 10м2</t>
  </si>
  <si>
    <t>Манжета переходная с чугуна на ПВХ 124/110</t>
  </si>
  <si>
    <t>Муфта комб. 25 *3/4 НР</t>
  </si>
  <si>
    <t>Патрубок компенсационный РР 110</t>
  </si>
  <si>
    <t>Патрубок переходной на чугун 110-119</t>
  </si>
  <si>
    <t>Труба 110  х 3м</t>
  </si>
  <si>
    <t>Труба 110 (2 М)</t>
  </si>
  <si>
    <t>Ремонт участка кровли(балкон)</t>
  </si>
  <si>
    <t>Пена монтажная</t>
  </si>
  <si>
    <t>Ремонт шиферной кровли</t>
  </si>
  <si>
    <t>Саморез4,2*19</t>
  </si>
  <si>
    <t>Установка датчиков.</t>
  </si>
  <si>
    <t xml:space="preserve">АВВГП 3х 2.5черн.Б.200М кабель </t>
  </si>
  <si>
    <t>Шар стекло НББ 61-60 маленький уп. 4шт.</t>
  </si>
  <si>
    <t>Замена датчиков в местах общего пользования</t>
  </si>
  <si>
    <t>Комиссионные расходы (услуги банка, прочие)</t>
  </si>
  <si>
    <t>Задолженность собственников и нанимателей по состоянию на 01.01.2018г.</t>
  </si>
  <si>
    <t>Задолженность собственников и нанимателей по сост. на 01.01.2018г.</t>
  </si>
  <si>
    <t xml:space="preserve">стоимо-  сть работ </t>
  </si>
  <si>
    <t>Мостика битумная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</si>
</sst>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0.00;[Red]\-0.00"/>
    <numFmt numFmtId="176" formatCode="0_ ;[Red]\-0\ "/>
    <numFmt numFmtId="177" formatCode="#,##0.00;[Red]\-#,##0.00"/>
    <numFmt numFmtId="178" formatCode="0.0000"/>
    <numFmt numFmtId="179" formatCode="0.000_ ;[Red]\-0.000\ "/>
    <numFmt numFmtId="180" formatCode="#,##0.000"/>
    <numFmt numFmtId="181" formatCode="0.0%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8"/>
      <name val="Arial"/>
      <family val="2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theme="1"/>
      <name val="Arial"/>
      <family val="2"/>
    </font>
    <font>
      <b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9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90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1" fillId="0" borderId="14" xfId="0" applyFont="1" applyBorder="1" applyAlignment="1">
      <alignment vertical="center" textRotation="90" wrapText="1"/>
    </xf>
    <xf numFmtId="1" fontId="5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textRotation="90" wrapTex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 vertical="center" textRotation="90" wrapText="1"/>
    </xf>
    <xf numFmtId="0" fontId="48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5" fontId="7" fillId="0" borderId="10" xfId="55" applyNumberFormat="1" applyFont="1" applyBorder="1" applyAlignment="1">
      <alignment horizontal="center" vertical="top"/>
      <protection/>
    </xf>
    <xf numFmtId="178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8" fillId="33" borderId="10" xfId="54" applyNumberFormat="1" applyFont="1" applyFill="1" applyBorder="1" applyAlignment="1">
      <alignment horizontal="left" vertical="top" wrapText="1"/>
      <protection/>
    </xf>
    <xf numFmtId="0" fontId="0" fillId="0" borderId="12" xfId="0" applyBorder="1" applyAlignment="1">
      <alignment horizontal="center"/>
    </xf>
    <xf numFmtId="0" fontId="8" fillId="33" borderId="10" xfId="53" applyNumberFormat="1" applyFont="1" applyFill="1" applyBorder="1" applyAlignment="1">
      <alignment vertical="top" wrapText="1"/>
      <protection/>
    </xf>
    <xf numFmtId="0" fontId="3" fillId="0" borderId="10" xfId="0" applyNumberFormat="1" applyFont="1" applyBorder="1" applyAlignment="1">
      <alignment vertical="center" textRotation="90" wrapText="1"/>
    </xf>
    <xf numFmtId="177" fontId="7" fillId="35" borderId="10" xfId="53" applyNumberFormat="1" applyFont="1" applyFill="1" applyBorder="1" applyAlignment="1">
      <alignment horizontal="center" vertical="top"/>
      <protection/>
    </xf>
    <xf numFmtId="0" fontId="58" fillId="0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NumberFormat="1" applyFont="1" applyBorder="1" applyAlignment="1">
      <alignment vertical="top" wrapText="1"/>
      <protection/>
    </xf>
    <xf numFmtId="0" fontId="58" fillId="33" borderId="10" xfId="53" applyNumberFormat="1" applyFont="1" applyFill="1" applyBorder="1" applyAlignment="1">
      <alignment vertical="top" wrapText="1"/>
      <protection/>
    </xf>
    <xf numFmtId="0" fontId="2" fillId="0" borderId="10" xfId="0" applyFont="1" applyBorder="1" applyAlignment="1">
      <alignment horizontal="center" textRotation="90"/>
    </xf>
    <xf numFmtId="1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10" fillId="36" borderId="10" xfId="0" applyNumberFormat="1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horizontal="center"/>
    </xf>
    <xf numFmtId="0" fontId="8" fillId="36" borderId="10" xfId="53" applyNumberFormat="1" applyFont="1" applyFill="1" applyBorder="1" applyAlignment="1">
      <alignment vertical="top" wrapText="1"/>
      <protection/>
    </xf>
    <xf numFmtId="1" fontId="1" fillId="36" borderId="10" xfId="0" applyNumberFormat="1" applyFont="1" applyFill="1" applyBorder="1" applyAlignment="1">
      <alignment horizontal="center"/>
    </xf>
    <xf numFmtId="0" fontId="8" fillId="0" borderId="10" xfId="53" applyNumberFormat="1" applyFont="1" applyBorder="1" applyAlignment="1">
      <alignment vertical="top" wrapText="1"/>
      <protection/>
    </xf>
    <xf numFmtId="1" fontId="10" fillId="0" borderId="10" xfId="0" applyNumberFormat="1" applyFont="1" applyBorder="1" applyAlignment="1">
      <alignment horizontal="center"/>
    </xf>
    <xf numFmtId="174" fontId="7" fillId="0" borderId="10" xfId="53" applyNumberFormat="1" applyFont="1" applyBorder="1" applyAlignment="1">
      <alignment horizontal="center" vertical="top"/>
      <protection/>
    </xf>
    <xf numFmtId="175" fontId="7" fillId="0" borderId="10" xfId="53" applyNumberFormat="1" applyFont="1" applyBorder="1" applyAlignment="1">
      <alignment horizontal="center" vertical="top"/>
      <protection/>
    </xf>
    <xf numFmtId="0" fontId="1" fillId="36" borderId="10" xfId="0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textRotation="90" wrapText="1"/>
    </xf>
    <xf numFmtId="0" fontId="1" fillId="36" borderId="12" xfId="0" applyFont="1" applyFill="1" applyBorder="1" applyAlignment="1">
      <alignment horizontal="center" vertical="center" wrapText="1"/>
    </xf>
    <xf numFmtId="1" fontId="1" fillId="36" borderId="12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/>
    </xf>
    <xf numFmtId="175" fontId="8" fillId="36" borderId="10" xfId="55" applyNumberFormat="1" applyFont="1" applyFill="1" applyBorder="1" applyAlignment="1">
      <alignment horizontal="center" vertical="top"/>
      <protection/>
    </xf>
    <xf numFmtId="0" fontId="4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/>
    </xf>
    <xf numFmtId="177" fontId="7" fillId="0" borderId="10" xfId="53" applyNumberFormat="1" applyFont="1" applyBorder="1" applyAlignment="1">
      <alignment horizontal="center" vertical="top"/>
      <protection/>
    </xf>
    <xf numFmtId="175" fontId="7" fillId="0" borderId="10" xfId="53" applyNumberFormat="1" applyFont="1" applyBorder="1" applyAlignment="1">
      <alignment horizontal="center" vertical="top"/>
      <protection/>
    </xf>
    <xf numFmtId="175" fontId="8" fillId="36" borderId="10" xfId="53" applyNumberFormat="1" applyFont="1" applyFill="1" applyBorder="1" applyAlignment="1">
      <alignment horizontal="center" vertical="top"/>
      <protection/>
    </xf>
    <xf numFmtId="175" fontId="7" fillId="0" borderId="10" xfId="53" applyNumberFormat="1" applyFont="1" applyFill="1" applyBorder="1" applyAlignment="1">
      <alignment horizontal="center" vertical="top"/>
      <protection/>
    </xf>
    <xf numFmtId="0" fontId="1" fillId="36" borderId="10" xfId="0" applyFont="1" applyFill="1" applyBorder="1" applyAlignment="1">
      <alignment horizontal="center" vertical="center" wrapText="1"/>
    </xf>
    <xf numFmtId="174" fontId="8" fillId="36" borderId="10" xfId="55" applyNumberFormat="1" applyFont="1" applyFill="1" applyBorder="1" applyAlignment="1">
      <alignment horizontal="center" vertical="top"/>
      <protection/>
    </xf>
    <xf numFmtId="172" fontId="7" fillId="0" borderId="10" xfId="52" applyNumberFormat="1" applyFont="1" applyBorder="1" applyAlignment="1">
      <alignment horizontal="center" vertical="top"/>
      <protection/>
    </xf>
    <xf numFmtId="0" fontId="10" fillId="0" borderId="15" xfId="0" applyFont="1" applyBorder="1" applyAlignment="1">
      <alignment horizontal="center"/>
    </xf>
    <xf numFmtId="1" fontId="12" fillId="36" borderId="10" xfId="0" applyNumberFormat="1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2" fontId="7" fillId="0" borderId="10" xfId="53" applyNumberFormat="1" applyFont="1" applyBorder="1" applyAlignment="1">
      <alignment horizontal="center" vertical="top"/>
      <protection/>
    </xf>
    <xf numFmtId="172" fontId="7" fillId="36" borderId="10" xfId="53" applyNumberFormat="1" applyFont="1" applyFill="1" applyBorder="1" applyAlignment="1">
      <alignment horizontal="center" vertical="top"/>
      <protection/>
    </xf>
    <xf numFmtId="0" fontId="13" fillId="0" borderId="15" xfId="0" applyFont="1" applyBorder="1" applyAlignment="1">
      <alignment horizontal="center"/>
    </xf>
    <xf numFmtId="0" fontId="15" fillId="0" borderId="10" xfId="0" applyFont="1" applyBorder="1" applyAlignment="1">
      <alignment/>
    </xf>
    <xf numFmtId="1" fontId="61" fillId="0" borderId="10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62" fillId="0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7" fillId="0" borderId="10" xfId="55" applyNumberFormat="1" applyFont="1" applyBorder="1" applyAlignment="1">
      <alignment horizontal="center" vertical="top"/>
      <protection/>
    </xf>
    <xf numFmtId="172" fontId="58" fillId="0" borderId="10" xfId="53" applyNumberFormat="1" applyFont="1" applyFill="1" applyBorder="1" applyAlignment="1">
      <alignment horizontal="center" vertical="top" wrapText="1"/>
      <protection/>
    </xf>
    <xf numFmtId="172" fontId="7" fillId="0" borderId="10" xfId="53" applyNumberFormat="1" applyFont="1" applyBorder="1" applyAlignment="1">
      <alignment horizontal="center" vertical="top"/>
      <protection/>
    </xf>
    <xf numFmtId="172" fontId="8" fillId="36" borderId="10" xfId="52" applyNumberFormat="1" applyFont="1" applyFill="1" applyBorder="1" applyAlignment="1">
      <alignment horizontal="center" vertical="top"/>
      <protection/>
    </xf>
    <xf numFmtId="172" fontId="8" fillId="36" borderId="10" xfId="55" applyNumberFormat="1" applyFont="1" applyFill="1" applyBorder="1" applyAlignment="1">
      <alignment horizontal="center" vertical="top"/>
      <protection/>
    </xf>
    <xf numFmtId="172" fontId="8" fillId="36" borderId="10" xfId="53" applyNumberFormat="1" applyFont="1" applyFill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textRotation="90"/>
    </xf>
    <xf numFmtId="1" fontId="4" fillId="0" borderId="10" xfId="0" applyNumberFormat="1" applyFont="1" applyBorder="1" applyAlignment="1">
      <alignment horizontal="center" textRotation="90"/>
    </xf>
    <xf numFmtId="1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 textRotation="90"/>
    </xf>
    <xf numFmtId="175" fontId="7" fillId="0" borderId="10" xfId="53" applyNumberFormat="1" applyFont="1" applyBorder="1" applyAlignment="1">
      <alignment horizontal="right" vertical="top"/>
      <protection/>
    </xf>
    <xf numFmtId="177" fontId="7" fillId="0" borderId="10" xfId="53" applyNumberFormat="1" applyFont="1" applyBorder="1" applyAlignment="1">
      <alignment horizontal="right" vertical="top"/>
      <protection/>
    </xf>
    <xf numFmtId="0" fontId="48" fillId="33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textRotation="90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8" fillId="0" borderId="10" xfId="56" applyNumberFormat="1" applyFont="1" applyFill="1" applyBorder="1" applyAlignment="1">
      <alignment vertical="top" wrapText="1"/>
      <protection/>
    </xf>
    <xf numFmtId="0" fontId="4" fillId="0" borderId="16" xfId="0" applyFont="1" applyBorder="1" applyAlignment="1">
      <alignment horizontal="center" vertical="center" textRotation="90" wrapText="1"/>
    </xf>
    <xf numFmtId="1" fontId="5" fillId="0" borderId="12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7" fillId="0" borderId="10" xfId="54" applyNumberFormat="1" applyFont="1" applyFill="1" applyBorder="1" applyAlignment="1">
      <alignment horizontal="center" vertical="top" wrapText="1"/>
      <protection/>
    </xf>
    <xf numFmtId="174" fontId="7" fillId="0" borderId="10" xfId="54" applyNumberFormat="1" applyFont="1" applyBorder="1" applyAlignment="1">
      <alignment horizontal="right" vertical="top"/>
      <protection/>
    </xf>
    <xf numFmtId="175" fontId="7" fillId="0" borderId="10" xfId="54" applyNumberFormat="1" applyFont="1" applyBorder="1" applyAlignment="1">
      <alignment horizontal="right" vertical="top"/>
      <protection/>
    </xf>
    <xf numFmtId="0" fontId="7" fillId="0" borderId="10" xfId="54" applyNumberFormat="1" applyFont="1" applyBorder="1" applyAlignment="1">
      <alignment vertical="top" wrapText="1"/>
      <protection/>
    </xf>
    <xf numFmtId="0" fontId="8" fillId="33" borderId="10" xfId="54" applyNumberFormat="1" applyFont="1" applyFill="1" applyBorder="1" applyAlignment="1">
      <alignment vertical="top" wrapText="1"/>
      <protection/>
    </xf>
    <xf numFmtId="0" fontId="4" fillId="0" borderId="17" xfId="0" applyFont="1" applyBorder="1" applyAlignment="1">
      <alignment horizontal="center" vertical="center" textRotation="90" wrapText="1"/>
    </xf>
    <xf numFmtId="174" fontId="7" fillId="0" borderId="10" xfId="53" applyNumberFormat="1" applyFont="1" applyBorder="1" applyAlignment="1">
      <alignment horizontal="right" vertical="top"/>
      <protection/>
    </xf>
    <xf numFmtId="177" fontId="7" fillId="0" borderId="10" xfId="53" applyNumberFormat="1" applyFont="1" applyBorder="1" applyAlignment="1">
      <alignment horizontal="right" vertical="top"/>
      <protection/>
    </xf>
    <xf numFmtId="0" fontId="7" fillId="0" borderId="10" xfId="53" applyNumberFormat="1" applyFont="1" applyBorder="1" applyAlignment="1">
      <alignment vertical="top" wrapText="1"/>
      <protection/>
    </xf>
    <xf numFmtId="175" fontId="7" fillId="0" borderId="10" xfId="53" applyNumberFormat="1" applyFont="1" applyBorder="1" applyAlignment="1">
      <alignment horizontal="right" vertical="top"/>
      <protection/>
    </xf>
    <xf numFmtId="175" fontId="7" fillId="0" borderId="10" xfId="53" applyNumberFormat="1" applyFont="1" applyBorder="1" applyAlignment="1">
      <alignment horizontal="center" vertical="top"/>
      <protection/>
    </xf>
    <xf numFmtId="177" fontId="7" fillId="0" borderId="10" xfId="53" applyNumberFormat="1" applyFont="1" applyBorder="1" applyAlignment="1">
      <alignment horizontal="center" vertical="top"/>
      <protection/>
    </xf>
    <xf numFmtId="177" fontId="7" fillId="35" borderId="10" xfId="53" applyNumberFormat="1" applyFont="1" applyFill="1" applyBorder="1" applyAlignment="1">
      <alignment horizontal="right" vertical="top"/>
      <protection/>
    </xf>
    <xf numFmtId="0" fontId="0" fillId="0" borderId="12" xfId="0" applyFont="1" applyFill="1" applyBorder="1" applyAlignment="1">
      <alignment horizontal="center" vertical="center" wrapText="1"/>
    </xf>
    <xf numFmtId="175" fontId="7" fillId="0" borderId="12" xfId="53" applyNumberFormat="1" applyFont="1" applyBorder="1" applyAlignment="1">
      <alignment horizontal="center" vertical="top"/>
      <protection/>
    </xf>
    <xf numFmtId="0" fontId="7" fillId="0" borderId="10" xfId="56" applyNumberFormat="1" applyFont="1" applyBorder="1" applyAlignment="1">
      <alignment vertical="top" wrapText="1"/>
      <protection/>
    </xf>
    <xf numFmtId="175" fontId="7" fillId="0" borderId="10" xfId="56" applyNumberFormat="1" applyFont="1" applyBorder="1" applyAlignment="1">
      <alignment horizontal="center" vertical="top"/>
      <protection/>
    </xf>
    <xf numFmtId="0" fontId="8" fillId="0" borderId="10" xfId="56" applyNumberFormat="1" applyFont="1" applyBorder="1" applyAlignment="1">
      <alignment vertical="top" wrapText="1"/>
      <protection/>
    </xf>
    <xf numFmtId="9" fontId="0" fillId="0" borderId="0" xfId="0" applyNumberFormat="1" applyAlignment="1">
      <alignment/>
    </xf>
    <xf numFmtId="0" fontId="1" fillId="36" borderId="11" xfId="0" applyFont="1" applyFill="1" applyBorder="1" applyAlignment="1">
      <alignment vertical="center" wrapText="1"/>
    </xf>
    <xf numFmtId="1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textRotation="90" wrapText="1"/>
    </xf>
    <xf numFmtId="1" fontId="0" fillId="0" borderId="17" xfId="0" applyNumberForma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75" fontId="7" fillId="0" borderId="10" xfId="53" applyNumberFormat="1" applyFont="1" applyBorder="1" applyAlignment="1">
      <alignment horizontal="center" vertical="center"/>
      <protection/>
    </xf>
    <xf numFmtId="177" fontId="7" fillId="0" borderId="10" xfId="53" applyNumberFormat="1" applyFont="1" applyBorder="1" applyAlignment="1">
      <alignment horizontal="center" vertical="center"/>
      <protection/>
    </xf>
    <xf numFmtId="175" fontId="7" fillId="0" borderId="10" xfId="54" applyNumberFormat="1" applyFont="1" applyBorder="1" applyAlignment="1">
      <alignment horizontal="center" vertical="center"/>
      <protection/>
    </xf>
    <xf numFmtId="174" fontId="7" fillId="0" borderId="10" xfId="53" applyNumberFormat="1" applyFont="1" applyBorder="1" applyAlignment="1">
      <alignment horizontal="center" vertical="center"/>
      <protection/>
    </xf>
    <xf numFmtId="175" fontId="7" fillId="0" borderId="10" xfId="53" applyNumberFormat="1" applyFont="1" applyBorder="1" applyAlignment="1">
      <alignment horizontal="center" vertical="center"/>
      <protection/>
    </xf>
    <xf numFmtId="180" fontId="7" fillId="35" borderId="10" xfId="53" applyNumberFormat="1" applyFont="1" applyFill="1" applyBorder="1" applyAlignment="1">
      <alignment horizontal="right" vertical="top"/>
      <protection/>
    </xf>
    <xf numFmtId="177" fontId="7" fillId="35" borderId="10" xfId="53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174" fontId="7" fillId="0" borderId="10" xfId="53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7" fillId="0" borderId="10" xfId="54" applyNumberFormat="1" applyFont="1" applyBorder="1" applyAlignment="1">
      <alignment vertical="top" wrapText="1"/>
      <protection/>
    </xf>
    <xf numFmtId="0" fontId="0" fillId="0" borderId="16" xfId="0" applyFont="1" applyBorder="1" applyAlignment="1">
      <alignment horizontal="center" vertical="center" textRotation="90" wrapText="1"/>
    </xf>
    <xf numFmtId="181" fontId="0" fillId="0" borderId="0" xfId="0" applyNumberFormat="1" applyAlignment="1">
      <alignment/>
    </xf>
    <xf numFmtId="0" fontId="0" fillId="0" borderId="11" xfId="0" applyFont="1" applyBorder="1" applyAlignment="1">
      <alignment vertical="center" textRotation="90" wrapText="1"/>
    </xf>
    <xf numFmtId="1" fontId="9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center" textRotation="90" wrapText="1"/>
    </xf>
    <xf numFmtId="172" fontId="7" fillId="0" borderId="10" xfId="53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172" fontId="7" fillId="0" borderId="10" xfId="53" applyNumberFormat="1" applyFont="1" applyBorder="1" applyAlignment="1">
      <alignment horizontal="center" vertical="top"/>
      <protection/>
    </xf>
    <xf numFmtId="172" fontId="7" fillId="0" borderId="10" xfId="54" applyNumberFormat="1" applyFont="1" applyBorder="1" applyAlignment="1">
      <alignment horizontal="center" vertical="top"/>
      <protection/>
    </xf>
    <xf numFmtId="175" fontId="7" fillId="0" borderId="10" xfId="54" applyNumberFormat="1" applyFont="1" applyBorder="1" applyAlignment="1">
      <alignment horizontal="center" vertical="top"/>
      <protection/>
    </xf>
    <xf numFmtId="0" fontId="2" fillId="0" borderId="14" xfId="0" applyFont="1" applyBorder="1" applyAlignment="1">
      <alignment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center" textRotation="90"/>
    </xf>
    <xf numFmtId="175" fontId="7" fillId="0" borderId="10" xfId="54" applyNumberFormat="1" applyFont="1" applyBorder="1" applyAlignment="1">
      <alignment horizontal="center" vertical="top"/>
      <protection/>
    </xf>
    <xf numFmtId="0" fontId="7" fillId="0" borderId="10" xfId="53" applyNumberFormat="1" applyFont="1" applyBorder="1" applyAlignment="1">
      <alignment horizontal="center" vertical="top"/>
      <protection/>
    </xf>
    <xf numFmtId="1" fontId="7" fillId="0" borderId="10" xfId="54" applyNumberFormat="1" applyFont="1" applyFill="1" applyBorder="1" applyAlignment="1">
      <alignment horizontal="center" vertical="top" wrapText="1"/>
      <protection/>
    </xf>
    <xf numFmtId="1" fontId="7" fillId="0" borderId="10" xfId="53" applyNumberFormat="1" applyFont="1" applyBorder="1" applyAlignment="1">
      <alignment horizontal="center" vertical="top"/>
      <protection/>
    </xf>
    <xf numFmtId="1" fontId="7" fillId="0" borderId="10" xfId="54" applyNumberFormat="1" applyFont="1" applyBorder="1" applyAlignment="1">
      <alignment horizontal="center" vertical="top"/>
      <protection/>
    </xf>
    <xf numFmtId="1" fontId="7" fillId="0" borderId="10" xfId="53" applyNumberFormat="1" applyFont="1" applyBorder="1" applyAlignment="1">
      <alignment horizontal="center" vertical="top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1" fontId="7" fillId="35" borderId="10" xfId="53" applyNumberFormat="1" applyFont="1" applyFill="1" applyBorder="1" applyAlignment="1">
      <alignment horizontal="center" vertical="top"/>
      <protection/>
    </xf>
    <xf numFmtId="0" fontId="0" fillId="0" borderId="15" xfId="0" applyBorder="1" applyAlignment="1">
      <alignment horizontal="center" vertical="center" wrapText="1"/>
    </xf>
    <xf numFmtId="172" fontId="7" fillId="0" borderId="10" xfId="54" applyNumberFormat="1" applyFont="1" applyBorder="1" applyAlignment="1">
      <alignment horizontal="center" vertical="top"/>
      <protection/>
    </xf>
    <xf numFmtId="172" fontId="7" fillId="0" borderId="10" xfId="54" applyNumberFormat="1" applyFont="1" applyFill="1" applyBorder="1" applyAlignment="1">
      <alignment horizontal="center" vertical="top" wrapText="1"/>
      <protection/>
    </xf>
    <xf numFmtId="172" fontId="7" fillId="35" borderId="10" xfId="53" applyNumberFormat="1" applyFont="1" applyFill="1" applyBorder="1" applyAlignment="1">
      <alignment horizontal="center" vertical="top"/>
      <protection/>
    </xf>
    <xf numFmtId="172" fontId="7" fillId="0" borderId="10" xfId="54" applyNumberFormat="1" applyFont="1" applyFill="1" applyBorder="1" applyAlignment="1">
      <alignment horizontal="center" vertical="top"/>
      <protection/>
    </xf>
    <xf numFmtId="4" fontId="0" fillId="0" borderId="10" xfId="0" applyNumberFormat="1" applyBorder="1" applyAlignment="1">
      <alignment horizontal="center"/>
    </xf>
    <xf numFmtId="172" fontId="7" fillId="0" borderId="10" xfId="53" applyNumberFormat="1" applyFont="1" applyFill="1" applyBorder="1" applyAlignment="1">
      <alignment horizontal="center" vertical="top"/>
      <protection/>
    </xf>
    <xf numFmtId="172" fontId="7" fillId="0" borderId="10" xfId="54" applyNumberFormat="1" applyFont="1" applyFill="1" applyBorder="1" applyAlignment="1">
      <alignment horizontal="center" vertical="top"/>
      <protection/>
    </xf>
    <xf numFmtId="177" fontId="7" fillId="0" borderId="10" xfId="54" applyNumberFormat="1" applyFont="1" applyFill="1" applyBorder="1" applyAlignment="1">
      <alignment horizontal="center" vertical="top"/>
      <protection/>
    </xf>
    <xf numFmtId="0" fontId="0" fillId="0" borderId="10" xfId="0" applyFill="1" applyBorder="1" applyAlignment="1">
      <alignment horizontal="center"/>
    </xf>
    <xf numFmtId="177" fontId="7" fillId="0" borderId="10" xfId="54" applyNumberFormat="1" applyFont="1" applyBorder="1" applyAlignment="1">
      <alignment horizontal="center" vertical="top"/>
      <protection/>
    </xf>
    <xf numFmtId="172" fontId="0" fillId="0" borderId="10" xfId="0" applyNumberFormat="1" applyBorder="1" applyAlignment="1">
      <alignment horizontal="center" vertical="center"/>
    </xf>
    <xf numFmtId="172" fontId="7" fillId="35" borderId="10" xfId="53" applyNumberFormat="1" applyFont="1" applyFill="1" applyBorder="1" applyAlignment="1">
      <alignment horizontal="center" vertical="top"/>
      <protection/>
    </xf>
    <xf numFmtId="172" fontId="0" fillId="36" borderId="10" xfId="0" applyNumberFormat="1" applyFill="1" applyBorder="1" applyAlignment="1">
      <alignment horizontal="center" vertical="center"/>
    </xf>
    <xf numFmtId="172" fontId="7" fillId="0" borderId="10" xfId="53" applyNumberFormat="1" applyFont="1" applyBorder="1" applyAlignment="1">
      <alignment horizontal="center" vertical="center"/>
      <protection/>
    </xf>
    <xf numFmtId="172" fontId="7" fillId="0" borderId="10" xfId="54" applyNumberFormat="1" applyFont="1" applyBorder="1" applyAlignment="1">
      <alignment horizontal="center" vertical="center"/>
      <protection/>
    </xf>
    <xf numFmtId="172" fontId="7" fillId="0" borderId="10" xfId="53" applyNumberFormat="1" applyFont="1" applyBorder="1" applyAlignment="1">
      <alignment horizontal="center" vertical="center"/>
      <protection/>
    </xf>
    <xf numFmtId="172" fontId="1" fillId="36" borderId="10" xfId="0" applyNumberFormat="1" applyFont="1" applyFill="1" applyBorder="1" applyAlignment="1">
      <alignment horizontal="center"/>
    </xf>
    <xf numFmtId="172" fontId="7" fillId="35" borderId="10" xfId="53" applyNumberFormat="1" applyFont="1" applyFill="1" applyBorder="1" applyAlignment="1">
      <alignment horizontal="center" vertical="top"/>
      <protection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1" fontId="0" fillId="0" borderId="13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textRotation="90" wrapText="1"/>
    </xf>
    <xf numFmtId="0" fontId="3" fillId="0" borderId="17" xfId="0" applyNumberFormat="1" applyFont="1" applyBorder="1" applyAlignment="1">
      <alignment horizontal="center" vertical="center" textRotation="90" wrapText="1"/>
    </xf>
    <xf numFmtId="0" fontId="3" fillId="0" borderId="12" xfId="0" applyNumberFormat="1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75" wrapText="1"/>
    </xf>
    <xf numFmtId="0" fontId="1" fillId="0" borderId="12" xfId="0" applyFont="1" applyBorder="1" applyAlignment="1">
      <alignment horizontal="center" vertical="center" textRotation="75" wrapText="1"/>
    </xf>
    <xf numFmtId="16" fontId="0" fillId="0" borderId="13" xfId="0" applyNumberFormat="1" applyBorder="1" applyAlignment="1">
      <alignment horizontal="center" vertical="center" textRotation="90"/>
    </xf>
    <xf numFmtId="175" fontId="7" fillId="0" borderId="13" xfId="53" applyNumberFormat="1" applyFont="1" applyBorder="1" applyAlignment="1">
      <alignment horizontal="center" vertical="top"/>
      <protection/>
    </xf>
    <xf numFmtId="175" fontId="7" fillId="0" borderId="12" xfId="53" applyNumberFormat="1" applyFont="1" applyBorder="1" applyAlignment="1">
      <alignment horizontal="center" vertical="top"/>
      <protection/>
    </xf>
    <xf numFmtId="175" fontId="7" fillId="0" borderId="17" xfId="53" applyNumberFormat="1" applyFont="1" applyBorder="1" applyAlignment="1">
      <alignment horizontal="center" vertical="top"/>
      <protection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 wrapText="1"/>
    </xf>
    <xf numFmtId="1" fontId="0" fillId="34" borderId="17" xfId="0" applyNumberFormat="1" applyFill="1" applyBorder="1" applyAlignment="1">
      <alignment horizontal="center" vertical="center" wrapText="1"/>
    </xf>
    <xf numFmtId="1" fontId="0" fillId="34" borderId="12" xfId="0" applyNumberForma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textRotation="90"/>
    </xf>
    <xf numFmtId="1" fontId="4" fillId="0" borderId="17" xfId="0" applyNumberFormat="1" applyFont="1" applyBorder="1" applyAlignment="1">
      <alignment horizontal="center" textRotation="90"/>
    </xf>
    <xf numFmtId="1" fontId="4" fillId="0" borderId="12" xfId="0" applyNumberFormat="1" applyFont="1" applyBorder="1" applyAlignment="1">
      <alignment horizontal="center" textRotation="90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textRotation="90" wrapText="1"/>
    </xf>
    <xf numFmtId="1" fontId="4" fillId="0" borderId="17" xfId="0" applyNumberFormat="1" applyFont="1" applyBorder="1" applyAlignment="1">
      <alignment horizontal="center" vertical="center" textRotation="90" wrapText="1"/>
    </xf>
    <xf numFmtId="1" fontId="4" fillId="0" borderId="12" xfId="0" applyNumberFormat="1" applyFont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юль" xfId="52"/>
    <cellStyle name="Обычный_Лист1" xfId="53"/>
    <cellStyle name="Обычный_Лист2" xfId="54"/>
    <cellStyle name="Обычный_Лист3" xfId="55"/>
    <cellStyle name="Обычный_Февраль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8">
      <selection activeCell="J11" sqref="J11"/>
    </sheetView>
  </sheetViews>
  <sheetFormatPr defaultColWidth="9.00390625" defaultRowHeight="12.75"/>
  <cols>
    <col min="1" max="1" width="4.00390625" style="0" customWidth="1"/>
    <col min="2" max="2" width="50.875" style="0" customWidth="1"/>
    <col min="3" max="3" width="8.625" style="0" customWidth="1"/>
    <col min="4" max="4" width="9.75390625" style="0" customWidth="1"/>
    <col min="5" max="5" width="7.875" style="0" hidden="1" customWidth="1"/>
    <col min="6" max="6" width="10.25390625" style="0" customWidth="1"/>
    <col min="7" max="7" width="0.12890625" style="0" customWidth="1"/>
  </cols>
  <sheetData>
    <row r="1" spans="1:7" ht="15.75" customHeight="1">
      <c r="A1" s="265" t="s">
        <v>42</v>
      </c>
      <c r="B1" s="266"/>
      <c r="C1" s="266"/>
      <c r="D1" s="266"/>
      <c r="E1" s="266"/>
      <c r="F1" s="267"/>
      <c r="G1" s="78"/>
    </row>
    <row r="2" spans="1:7" ht="15.75">
      <c r="A2" s="265" t="s">
        <v>8</v>
      </c>
      <c r="B2" s="266"/>
      <c r="C2" s="266"/>
      <c r="D2" s="266"/>
      <c r="E2" s="266"/>
      <c r="F2" s="267"/>
      <c r="G2" s="78"/>
    </row>
    <row r="3" spans="1:6" ht="13.5" customHeight="1">
      <c r="A3" s="270" t="s">
        <v>25</v>
      </c>
      <c r="B3" s="268" t="s">
        <v>5</v>
      </c>
      <c r="C3" s="262" t="s">
        <v>20</v>
      </c>
      <c r="D3" s="263"/>
      <c r="E3" s="264"/>
      <c r="F3" s="268" t="s">
        <v>21</v>
      </c>
    </row>
    <row r="4" spans="1:6" ht="26.25" customHeight="1">
      <c r="A4" s="271"/>
      <c r="B4" s="269"/>
      <c r="C4" s="2" t="s">
        <v>4</v>
      </c>
      <c r="D4" s="2" t="s">
        <v>26</v>
      </c>
      <c r="E4" s="17" t="s">
        <v>23</v>
      </c>
      <c r="F4" s="269"/>
    </row>
    <row r="5" spans="1:6" ht="12.75" hidden="1">
      <c r="A5" s="32"/>
      <c r="B5" s="3"/>
      <c r="C5" s="1"/>
      <c r="D5" s="1"/>
      <c r="E5" s="1"/>
      <c r="F5" s="1">
        <v>4</v>
      </c>
    </row>
    <row r="6" spans="1:6" ht="13.5" hidden="1">
      <c r="A6" s="32" t="s">
        <v>0</v>
      </c>
      <c r="B6" s="3" t="s">
        <v>1</v>
      </c>
      <c r="C6" s="24"/>
      <c r="D6" s="24"/>
      <c r="E6" s="24"/>
      <c r="F6" s="21"/>
    </row>
    <row r="7" spans="1:6" ht="12.75" customHeight="1" hidden="1">
      <c r="A7" s="8"/>
      <c r="B7" s="262"/>
      <c r="C7" s="264"/>
      <c r="D7" s="1"/>
      <c r="E7" s="1"/>
      <c r="F7" s="62">
        <v>4.78</v>
      </c>
    </row>
    <row r="8" spans="1:6" ht="15" customHeight="1">
      <c r="A8" s="64"/>
      <c r="B8" s="262" t="s">
        <v>1</v>
      </c>
      <c r="C8" s="264"/>
      <c r="D8" s="1"/>
      <c r="E8" s="55"/>
      <c r="F8" s="62"/>
    </row>
    <row r="9" spans="1:6" ht="12" customHeight="1">
      <c r="A9" s="232" t="s">
        <v>43</v>
      </c>
      <c r="B9" s="135" t="s">
        <v>108</v>
      </c>
      <c r="C9" s="1"/>
      <c r="D9" s="1"/>
      <c r="E9" s="10"/>
      <c r="F9" s="28"/>
    </row>
    <row r="10" spans="1:6" ht="13.5" customHeight="1">
      <c r="A10" s="233"/>
      <c r="B10" s="74" t="s">
        <v>60</v>
      </c>
      <c r="C10" s="125">
        <v>4</v>
      </c>
      <c r="D10" s="125">
        <v>160</v>
      </c>
      <c r="E10" s="235">
        <v>3305.2</v>
      </c>
      <c r="F10" s="238">
        <f>E10*F7</f>
        <v>15798.856</v>
      </c>
    </row>
    <row r="11" spans="1:6" ht="12" customHeight="1">
      <c r="A11" s="233"/>
      <c r="B11" s="74" t="s">
        <v>61</v>
      </c>
      <c r="C11" s="125">
        <v>6</v>
      </c>
      <c r="D11" s="125">
        <v>2904</v>
      </c>
      <c r="E11" s="236"/>
      <c r="F11" s="239"/>
    </row>
    <row r="12" spans="1:6" ht="12.75" customHeight="1">
      <c r="A12" s="233"/>
      <c r="B12" s="74" t="s">
        <v>62</v>
      </c>
      <c r="C12" s="125">
        <v>12</v>
      </c>
      <c r="D12" s="125">
        <v>7.2</v>
      </c>
      <c r="E12" s="236"/>
      <c r="F12" s="239"/>
    </row>
    <row r="13" spans="1:6" ht="12.75" customHeight="1">
      <c r="A13" s="233"/>
      <c r="B13" s="74" t="s">
        <v>63</v>
      </c>
      <c r="C13" s="125">
        <v>1</v>
      </c>
      <c r="D13" s="125">
        <v>64</v>
      </c>
      <c r="E13" s="236"/>
      <c r="F13" s="239"/>
    </row>
    <row r="14" spans="1:6" ht="12.75" customHeight="1">
      <c r="A14" s="233"/>
      <c r="B14" s="74" t="s">
        <v>64</v>
      </c>
      <c r="C14" s="125">
        <v>4</v>
      </c>
      <c r="D14" s="125">
        <v>58.4</v>
      </c>
      <c r="E14" s="236"/>
      <c r="F14" s="239"/>
    </row>
    <row r="15" spans="1:6" ht="12.75" customHeight="1">
      <c r="A15" s="234"/>
      <c r="B15" s="74" t="s">
        <v>65</v>
      </c>
      <c r="C15" s="125">
        <v>6</v>
      </c>
      <c r="D15" s="125">
        <v>111.6</v>
      </c>
      <c r="E15" s="237"/>
      <c r="F15" s="240"/>
    </row>
    <row r="16" spans="1:6" ht="12.75" customHeight="1">
      <c r="A16" s="184"/>
      <c r="B16" s="70" t="s">
        <v>189</v>
      </c>
      <c r="C16" s="198"/>
      <c r="D16" s="198"/>
      <c r="E16" s="69"/>
      <c r="F16" s="131"/>
    </row>
    <row r="17" spans="1:6" ht="12.75" customHeight="1">
      <c r="A17" s="232" t="s">
        <v>98</v>
      </c>
      <c r="B17" s="155" t="s">
        <v>60</v>
      </c>
      <c r="C17" s="198">
        <v>2</v>
      </c>
      <c r="D17" s="198">
        <v>80</v>
      </c>
      <c r="E17" s="235">
        <v>625.2</v>
      </c>
      <c r="F17" s="238">
        <f>E17*F7</f>
        <v>2988.4560000000006</v>
      </c>
    </row>
    <row r="18" spans="1:6" ht="12.75" customHeight="1">
      <c r="A18" s="233"/>
      <c r="B18" s="155" t="s">
        <v>61</v>
      </c>
      <c r="C18" s="198">
        <v>1</v>
      </c>
      <c r="D18" s="198">
        <v>452</v>
      </c>
      <c r="E18" s="236"/>
      <c r="F18" s="239"/>
    </row>
    <row r="19" spans="1:6" ht="12.75" customHeight="1">
      <c r="A19" s="233"/>
      <c r="B19" s="155" t="s">
        <v>63</v>
      </c>
      <c r="C19" s="198">
        <v>1</v>
      </c>
      <c r="D19" s="198">
        <v>64</v>
      </c>
      <c r="E19" s="236"/>
      <c r="F19" s="239"/>
    </row>
    <row r="20" spans="1:6" ht="12.75" customHeight="1">
      <c r="A20" s="234"/>
      <c r="B20" s="155" t="s">
        <v>64</v>
      </c>
      <c r="C20" s="198">
        <v>2</v>
      </c>
      <c r="D20" s="198">
        <v>29.2</v>
      </c>
      <c r="E20" s="237"/>
      <c r="F20" s="240"/>
    </row>
    <row r="21" spans="1:6" ht="12.75" customHeight="1">
      <c r="A21" s="232" t="s">
        <v>152</v>
      </c>
      <c r="B21" s="70" t="s">
        <v>189</v>
      </c>
      <c r="C21" s="231"/>
      <c r="D21" s="231"/>
      <c r="E21" s="69"/>
      <c r="F21" s="131"/>
    </row>
    <row r="22" spans="1:6" ht="12.75" customHeight="1">
      <c r="A22" s="233"/>
      <c r="B22" s="74" t="s">
        <v>61</v>
      </c>
      <c r="C22" s="125">
        <v>2</v>
      </c>
      <c r="D22" s="125">
        <v>904</v>
      </c>
      <c r="E22" s="235">
        <v>1008.41</v>
      </c>
      <c r="F22" s="238">
        <f>E22*F7</f>
        <v>4820.1998</v>
      </c>
    </row>
    <row r="23" spans="1:6" ht="12.75" customHeight="1">
      <c r="A23" s="233"/>
      <c r="B23" s="74" t="s">
        <v>63</v>
      </c>
      <c r="C23" s="125">
        <v>1</v>
      </c>
      <c r="D23" s="125">
        <v>54</v>
      </c>
      <c r="E23" s="236"/>
      <c r="F23" s="239"/>
    </row>
    <row r="24" spans="1:6" ht="12.75" customHeight="1">
      <c r="A24" s="234"/>
      <c r="B24" s="74" t="s">
        <v>64</v>
      </c>
      <c r="C24" s="125">
        <v>4</v>
      </c>
      <c r="D24" s="125">
        <v>50.41</v>
      </c>
      <c r="E24" s="237"/>
      <c r="F24" s="240"/>
    </row>
    <row r="25" spans="1:6" ht="12.75" customHeight="1">
      <c r="A25" s="232" t="s">
        <v>164</v>
      </c>
      <c r="B25" s="135" t="s">
        <v>184</v>
      </c>
      <c r="C25" s="60"/>
      <c r="D25" s="60"/>
      <c r="E25" s="69"/>
      <c r="F25" s="131"/>
    </row>
    <row r="26" spans="1:6" ht="12.75" customHeight="1">
      <c r="A26" s="233"/>
      <c r="B26" s="150" t="s">
        <v>183</v>
      </c>
      <c r="C26" s="199">
        <v>1</v>
      </c>
      <c r="D26" s="199">
        <v>420</v>
      </c>
      <c r="E26" s="235">
        <v>427.44</v>
      </c>
      <c r="F26" s="238">
        <f>E26*F7</f>
        <v>2043.1632000000002</v>
      </c>
    </row>
    <row r="27" spans="1:6" ht="12.75" customHeight="1">
      <c r="A27" s="234"/>
      <c r="B27" s="150" t="s">
        <v>185</v>
      </c>
      <c r="C27" s="199">
        <v>12</v>
      </c>
      <c r="D27" s="199">
        <v>7.44</v>
      </c>
      <c r="E27" s="237"/>
      <c r="F27" s="240"/>
    </row>
    <row r="28" spans="1:6" ht="13.5" customHeight="1">
      <c r="A28" s="194"/>
      <c r="B28" s="82" t="s">
        <v>39</v>
      </c>
      <c r="C28" s="113"/>
      <c r="D28" s="113"/>
      <c r="E28" s="90">
        <f>SUM(E10:E27)</f>
        <v>5366.249999999999</v>
      </c>
      <c r="F28" s="83">
        <f>SUM(F10:F27)</f>
        <v>25650.675</v>
      </c>
    </row>
    <row r="29" spans="1:6" ht="14.25" customHeight="1">
      <c r="A29" s="194"/>
      <c r="B29" s="84" t="s">
        <v>40</v>
      </c>
      <c r="C29" s="112"/>
      <c r="D29" s="112"/>
      <c r="E29" s="111"/>
      <c r="F29" s="63"/>
    </row>
    <row r="30" spans="1:6" ht="18.75" customHeight="1">
      <c r="A30" s="194" t="s">
        <v>86</v>
      </c>
      <c r="B30" s="68" t="s">
        <v>27</v>
      </c>
      <c r="C30" s="215"/>
      <c r="D30" s="215"/>
      <c r="E30" s="111"/>
      <c r="F30" s="63"/>
    </row>
    <row r="31" spans="1:6" ht="14.25" customHeight="1">
      <c r="A31" s="194"/>
      <c r="B31" s="150" t="s">
        <v>64</v>
      </c>
      <c r="C31" s="199">
        <v>4</v>
      </c>
      <c r="D31" s="199">
        <v>58.4</v>
      </c>
      <c r="E31" s="149">
        <v>58.4</v>
      </c>
      <c r="F31" s="63">
        <v>58.4</v>
      </c>
    </row>
    <row r="32" spans="1:6" ht="19.5" customHeight="1">
      <c r="A32" s="194" t="s">
        <v>164</v>
      </c>
      <c r="B32" s="150" t="s">
        <v>163</v>
      </c>
      <c r="C32" s="199">
        <v>5</v>
      </c>
      <c r="D32" s="199">
        <v>63.01</v>
      </c>
      <c r="E32" s="149">
        <v>63.01</v>
      </c>
      <c r="F32" s="63">
        <v>63.01</v>
      </c>
    </row>
    <row r="33" spans="1:6" ht="14.25" customHeight="1">
      <c r="A33" s="232" t="s">
        <v>86</v>
      </c>
      <c r="B33" s="57" t="s">
        <v>44</v>
      </c>
      <c r="C33" s="60"/>
      <c r="D33" s="60"/>
      <c r="E33" s="1"/>
      <c r="F33" s="63"/>
    </row>
    <row r="34" spans="1:6" ht="14.25" customHeight="1">
      <c r="A34" s="233"/>
      <c r="B34" s="150" t="s">
        <v>80</v>
      </c>
      <c r="C34" s="199">
        <v>15</v>
      </c>
      <c r="D34" s="199">
        <v>6</v>
      </c>
      <c r="E34" s="149">
        <v>6</v>
      </c>
      <c r="F34" s="244">
        <v>11.7</v>
      </c>
    </row>
    <row r="35" spans="1:6" ht="14.25" customHeight="1">
      <c r="A35" s="234"/>
      <c r="B35" s="150" t="s">
        <v>77</v>
      </c>
      <c r="C35" s="199">
        <v>15</v>
      </c>
      <c r="D35" s="199">
        <v>5.7</v>
      </c>
      <c r="E35" s="149">
        <v>5.7</v>
      </c>
      <c r="F35" s="245"/>
    </row>
    <row r="36" spans="1:6" ht="12" customHeight="1" hidden="1">
      <c r="A36" s="56"/>
      <c r="B36" s="84"/>
      <c r="C36" s="86"/>
      <c r="D36" s="87"/>
      <c r="E36" s="111"/>
      <c r="F36" s="63"/>
    </row>
    <row r="37" spans="1:6" ht="12" customHeight="1" hidden="1">
      <c r="A37" s="56"/>
      <c r="B37" s="164" t="s">
        <v>137</v>
      </c>
      <c r="C37" s="163" t="s">
        <v>138</v>
      </c>
      <c r="D37" s="4" t="s">
        <v>140</v>
      </c>
      <c r="E37" s="4" t="s">
        <v>139</v>
      </c>
      <c r="F37" s="30"/>
    </row>
    <row r="38" spans="1:7" ht="12" customHeight="1" hidden="1">
      <c r="A38" s="56"/>
      <c r="B38" s="162">
        <v>497.5</v>
      </c>
      <c r="C38" s="163">
        <v>10.27</v>
      </c>
      <c r="D38" s="4">
        <v>12</v>
      </c>
      <c r="E38" s="4">
        <f>B38*C38*D38</f>
        <v>61311.899999999994</v>
      </c>
      <c r="F38" s="30"/>
      <c r="G38" s="165"/>
    </row>
    <row r="39" spans="1:7" ht="17.25" customHeight="1">
      <c r="A39" s="192"/>
      <c r="B39" s="262" t="s">
        <v>3</v>
      </c>
      <c r="C39" s="263"/>
      <c r="D39" s="263"/>
      <c r="E39" s="264"/>
      <c r="F39" s="30"/>
      <c r="G39" s="165"/>
    </row>
    <row r="40" spans="1:7" ht="16.5" customHeight="1">
      <c r="A40" s="8"/>
      <c r="B40" s="241" t="s">
        <v>6</v>
      </c>
      <c r="C40" s="242"/>
      <c r="D40" s="242"/>
      <c r="E40" s="243"/>
      <c r="F40" s="193">
        <f>B38*G40</f>
        <v>8503.63292625</v>
      </c>
      <c r="G40">
        <v>17.0927295</v>
      </c>
    </row>
    <row r="41" spans="1:7" ht="15" customHeight="1">
      <c r="A41" s="9"/>
      <c r="B41" s="246" t="s">
        <v>28</v>
      </c>
      <c r="C41" s="246"/>
      <c r="D41" s="246"/>
      <c r="E41" s="246"/>
      <c r="F41" s="193">
        <f>E38*G41</f>
        <v>18393.569999999996</v>
      </c>
      <c r="G41" s="165">
        <v>0.3</v>
      </c>
    </row>
    <row r="42" spans="1:6" ht="15.75" customHeight="1">
      <c r="A42" s="9"/>
      <c r="B42" s="246" t="s">
        <v>31</v>
      </c>
      <c r="C42" s="246"/>
      <c r="D42" s="246"/>
      <c r="E42" s="246"/>
      <c r="F42" s="193">
        <v>2278.52</v>
      </c>
    </row>
    <row r="43" spans="1:6" ht="15.75" customHeight="1">
      <c r="A43" s="9"/>
      <c r="B43" s="241" t="s">
        <v>30</v>
      </c>
      <c r="C43" s="242"/>
      <c r="D43" s="242"/>
      <c r="E43" s="243"/>
      <c r="F43" s="193">
        <v>1014.24</v>
      </c>
    </row>
    <row r="44" spans="1:7" ht="15" customHeight="1">
      <c r="A44" s="26"/>
      <c r="B44" s="241" t="s">
        <v>29</v>
      </c>
      <c r="C44" s="242"/>
      <c r="D44" s="242"/>
      <c r="E44" s="243"/>
      <c r="F44" s="193">
        <f>E38*G44</f>
        <v>6744.308999999999</v>
      </c>
      <c r="G44" s="165">
        <v>0.11</v>
      </c>
    </row>
    <row r="45" spans="1:7" ht="12.75" customHeight="1">
      <c r="A45" s="19"/>
      <c r="B45" s="248" t="s">
        <v>33</v>
      </c>
      <c r="C45" s="249"/>
      <c r="D45" s="249"/>
      <c r="E45" s="250"/>
      <c r="F45" s="193">
        <f>E38*G45</f>
        <v>3188.2187999999996</v>
      </c>
      <c r="G45" s="167">
        <v>0.052</v>
      </c>
    </row>
    <row r="46" spans="1:7" ht="12.75" customHeight="1">
      <c r="A46" s="19"/>
      <c r="B46" s="248" t="s">
        <v>190</v>
      </c>
      <c r="C46" s="249"/>
      <c r="D46" s="249"/>
      <c r="E46" s="250"/>
      <c r="F46" s="77">
        <v>2805</v>
      </c>
      <c r="G46" s="191">
        <v>0.032</v>
      </c>
    </row>
    <row r="47" spans="1:6" ht="12.75" customHeight="1">
      <c r="A47" s="19"/>
      <c r="B47" s="259" t="s">
        <v>7</v>
      </c>
      <c r="C47" s="260"/>
      <c r="D47" s="260"/>
      <c r="E47" s="261"/>
      <c r="F47" s="108">
        <f>SUM(F28:F46)</f>
        <v>68711.27572624998</v>
      </c>
    </row>
    <row r="48" spans="1:6" ht="12.75" customHeight="1">
      <c r="A48" s="19"/>
      <c r="B48" s="251" t="s">
        <v>35</v>
      </c>
      <c r="C48" s="252"/>
      <c r="D48" s="252"/>
      <c r="E48" s="253"/>
      <c r="F48" s="109">
        <v>56031</v>
      </c>
    </row>
    <row r="49" spans="1:6" ht="15.75">
      <c r="A49" s="1"/>
      <c r="B49" s="256" t="s">
        <v>41</v>
      </c>
      <c r="C49" s="257"/>
      <c r="D49" s="257"/>
      <c r="E49" s="258"/>
      <c r="F49" s="110">
        <f>F48-F47</f>
        <v>-12680.27572624998</v>
      </c>
    </row>
    <row r="50" spans="1:6" ht="15.75">
      <c r="A50" s="254" t="s">
        <v>191</v>
      </c>
      <c r="B50" s="255"/>
      <c r="C50" s="255"/>
      <c r="D50" s="255"/>
      <c r="E50" s="107"/>
      <c r="F50" s="110">
        <v>11560</v>
      </c>
    </row>
    <row r="51" spans="1:6" ht="16.5" customHeight="1">
      <c r="A51" s="247" t="s">
        <v>37</v>
      </c>
      <c r="B51" s="247"/>
      <c r="C51" s="247"/>
      <c r="D51" s="247"/>
      <c r="E51" s="247"/>
      <c r="F51" s="247"/>
    </row>
    <row r="52" spans="1:6" ht="18.75" customHeight="1">
      <c r="A52" s="247" t="s">
        <v>38</v>
      </c>
      <c r="B52" s="247"/>
      <c r="C52" s="247"/>
      <c r="D52" s="247"/>
      <c r="E52" s="247"/>
      <c r="F52" s="247"/>
    </row>
  </sheetData>
  <sheetProtection/>
  <mergeCells count="36">
    <mergeCell ref="A9:A15"/>
    <mergeCell ref="A1:F1"/>
    <mergeCell ref="A2:F2"/>
    <mergeCell ref="B3:B4"/>
    <mergeCell ref="F3:F4"/>
    <mergeCell ref="A3:A4"/>
    <mergeCell ref="B8:C8"/>
    <mergeCell ref="C3:E3"/>
    <mergeCell ref="B7:C7"/>
    <mergeCell ref="A52:F52"/>
    <mergeCell ref="B45:E45"/>
    <mergeCell ref="B48:E48"/>
    <mergeCell ref="B46:E46"/>
    <mergeCell ref="A51:F51"/>
    <mergeCell ref="A50:D50"/>
    <mergeCell ref="B49:E49"/>
    <mergeCell ref="B47:E47"/>
    <mergeCell ref="B44:E44"/>
    <mergeCell ref="F34:F35"/>
    <mergeCell ref="B43:E43"/>
    <mergeCell ref="E10:E15"/>
    <mergeCell ref="F10:F15"/>
    <mergeCell ref="B40:E40"/>
    <mergeCell ref="B41:E41"/>
    <mergeCell ref="B42:E42"/>
    <mergeCell ref="F22:F24"/>
    <mergeCell ref="B39:E39"/>
    <mergeCell ref="A17:A20"/>
    <mergeCell ref="E17:E20"/>
    <mergeCell ref="F17:F20"/>
    <mergeCell ref="A21:A24"/>
    <mergeCell ref="E22:E24"/>
    <mergeCell ref="A33:A35"/>
    <mergeCell ref="A25:A27"/>
    <mergeCell ref="E26:E27"/>
    <mergeCell ref="F26:F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9">
      <selection activeCell="J25" sqref="J25"/>
    </sheetView>
  </sheetViews>
  <sheetFormatPr defaultColWidth="9.00390625" defaultRowHeight="12.75"/>
  <cols>
    <col min="1" max="1" width="3.75390625" style="0" customWidth="1"/>
    <col min="2" max="2" width="48.125" style="0" customWidth="1"/>
    <col min="3" max="3" width="7.125" style="0" customWidth="1"/>
    <col min="4" max="4" width="11.375" style="0" customWidth="1"/>
    <col min="5" max="5" width="0.12890625" style="0" hidden="1" customWidth="1"/>
    <col min="6" max="6" width="10.875" style="0" customWidth="1"/>
    <col min="7" max="7" width="3.125" style="0" hidden="1" customWidth="1"/>
    <col min="8" max="8" width="9.125" style="0" hidden="1" customWidth="1"/>
  </cols>
  <sheetData>
    <row r="1" spans="1:7" ht="12.75">
      <c r="A1" s="321" t="s">
        <v>42</v>
      </c>
      <c r="B1" s="321"/>
      <c r="C1" s="321"/>
      <c r="D1" s="321"/>
      <c r="E1" s="321"/>
      <c r="F1" s="321"/>
      <c r="G1" s="321"/>
    </row>
    <row r="2" spans="1:7" ht="12.75">
      <c r="A2" s="321" t="s">
        <v>17</v>
      </c>
      <c r="B2" s="321"/>
      <c r="C2" s="321"/>
      <c r="D2" s="321"/>
      <c r="E2" s="321"/>
      <c r="F2" s="321"/>
      <c r="G2" s="321"/>
    </row>
    <row r="3" spans="1:6" ht="12.75" customHeight="1">
      <c r="A3" s="270" t="s">
        <v>25</v>
      </c>
      <c r="B3" s="268" t="s">
        <v>5</v>
      </c>
      <c r="C3" s="262" t="s">
        <v>20</v>
      </c>
      <c r="D3" s="263"/>
      <c r="E3" s="264"/>
      <c r="F3" s="268" t="s">
        <v>21</v>
      </c>
    </row>
    <row r="4" spans="1:6" ht="39" customHeight="1">
      <c r="A4" s="271"/>
      <c r="B4" s="269"/>
      <c r="C4" s="2" t="s">
        <v>4</v>
      </c>
      <c r="D4" s="2" t="s">
        <v>22</v>
      </c>
      <c r="E4" s="22" t="s">
        <v>23</v>
      </c>
      <c r="F4" s="269"/>
    </row>
    <row r="5" spans="1:6" ht="13.5" customHeight="1" hidden="1">
      <c r="A5" s="25"/>
      <c r="B5" s="3"/>
      <c r="C5" s="1"/>
      <c r="D5" s="1"/>
      <c r="E5" s="1"/>
      <c r="F5" s="62">
        <v>4.78</v>
      </c>
    </row>
    <row r="6" spans="1:6" ht="25.5">
      <c r="A6" s="25" t="s">
        <v>0</v>
      </c>
      <c r="B6" s="3" t="s">
        <v>1</v>
      </c>
      <c r="C6" s="1"/>
      <c r="D6" s="1"/>
      <c r="E6" s="1"/>
      <c r="F6" s="7"/>
    </row>
    <row r="7" spans="1:6" ht="12" customHeight="1">
      <c r="A7" s="350" t="s">
        <v>43</v>
      </c>
      <c r="B7" s="135" t="s">
        <v>53</v>
      </c>
      <c r="C7" s="1"/>
      <c r="D7" s="1"/>
      <c r="E7" s="23"/>
      <c r="F7" s="7"/>
    </row>
    <row r="8" spans="1:6" ht="12.75">
      <c r="A8" s="351"/>
      <c r="B8" s="74" t="s">
        <v>54</v>
      </c>
      <c r="C8" s="125">
        <v>15</v>
      </c>
      <c r="D8" s="125">
        <v>276</v>
      </c>
      <c r="E8" s="336">
        <v>576</v>
      </c>
      <c r="F8" s="329">
        <f>E8*F5</f>
        <v>2753.28</v>
      </c>
    </row>
    <row r="9" spans="1:6" ht="12.75">
      <c r="A9" s="351"/>
      <c r="B9" s="74" t="s">
        <v>55</v>
      </c>
      <c r="C9" s="125">
        <v>1</v>
      </c>
      <c r="D9" s="125">
        <v>300</v>
      </c>
      <c r="E9" s="338"/>
      <c r="F9" s="330"/>
    </row>
    <row r="10" spans="1:6" ht="15">
      <c r="A10" s="351"/>
      <c r="B10" s="135" t="s">
        <v>56</v>
      </c>
      <c r="C10" s="60"/>
      <c r="D10" s="60"/>
      <c r="E10" s="136"/>
      <c r="F10" s="137"/>
    </row>
    <row r="11" spans="1:6" ht="12.75">
      <c r="A11" s="351"/>
      <c r="B11" s="74" t="s">
        <v>57</v>
      </c>
      <c r="C11" s="125">
        <v>1</v>
      </c>
      <c r="D11" s="125">
        <v>62</v>
      </c>
      <c r="E11" s="336">
        <v>170</v>
      </c>
      <c r="F11" s="329">
        <f>E11*F5</f>
        <v>812.6</v>
      </c>
    </row>
    <row r="12" spans="1:6" ht="12.75">
      <c r="A12" s="352"/>
      <c r="B12" s="74" t="s">
        <v>58</v>
      </c>
      <c r="C12" s="125">
        <v>1.5</v>
      </c>
      <c r="D12" s="125">
        <v>108</v>
      </c>
      <c r="E12" s="338"/>
      <c r="F12" s="330"/>
    </row>
    <row r="13" spans="1:6" ht="12.75">
      <c r="A13" s="350" t="s">
        <v>86</v>
      </c>
      <c r="B13" s="68" t="s">
        <v>87</v>
      </c>
      <c r="C13" s="215"/>
      <c r="D13" s="215"/>
      <c r="E13" s="136"/>
      <c r="F13" s="137"/>
    </row>
    <row r="14" spans="1:6" ht="12.75" customHeight="1">
      <c r="A14" s="351"/>
      <c r="B14" s="150" t="s">
        <v>89</v>
      </c>
      <c r="C14" s="199">
        <v>36</v>
      </c>
      <c r="D14" s="199">
        <v>3060</v>
      </c>
      <c r="E14" s="336">
        <v>4000</v>
      </c>
      <c r="F14" s="329">
        <f>E14*F5</f>
        <v>19120</v>
      </c>
    </row>
    <row r="15" spans="1:6" ht="12.75">
      <c r="A15" s="351"/>
      <c r="B15" s="150" t="s">
        <v>90</v>
      </c>
      <c r="C15" s="199">
        <v>5</v>
      </c>
      <c r="D15" s="199">
        <v>275</v>
      </c>
      <c r="E15" s="337"/>
      <c r="F15" s="339"/>
    </row>
    <row r="16" spans="1:6" ht="12.75">
      <c r="A16" s="351"/>
      <c r="B16" s="150" t="s">
        <v>54</v>
      </c>
      <c r="C16" s="199">
        <v>35</v>
      </c>
      <c r="D16" s="199">
        <v>665</v>
      </c>
      <c r="E16" s="338"/>
      <c r="F16" s="330"/>
    </row>
    <row r="17" spans="1:6" ht="12.75">
      <c r="A17" s="351"/>
      <c r="B17" s="151" t="s">
        <v>51</v>
      </c>
      <c r="C17" s="215"/>
      <c r="D17" s="215"/>
      <c r="E17" s="10"/>
      <c r="F17" s="137"/>
    </row>
    <row r="18" spans="1:6" ht="12.75">
      <c r="A18" s="352"/>
      <c r="B18" s="150" t="s">
        <v>52</v>
      </c>
      <c r="C18" s="199">
        <v>10</v>
      </c>
      <c r="D18" s="199">
        <v>58</v>
      </c>
      <c r="E18" s="6">
        <v>58</v>
      </c>
      <c r="F18" s="65">
        <f>E18*F5</f>
        <v>277.24</v>
      </c>
    </row>
    <row r="19" spans="1:6" ht="12.75">
      <c r="A19" s="350" t="s">
        <v>98</v>
      </c>
      <c r="B19" s="70" t="s">
        <v>53</v>
      </c>
      <c r="C19" s="199"/>
      <c r="D19" s="199"/>
      <c r="E19" s="6"/>
      <c r="F19" s="65"/>
    </row>
    <row r="20" spans="1:6" ht="12.75">
      <c r="A20" s="351"/>
      <c r="B20" s="1" t="s">
        <v>194</v>
      </c>
      <c r="C20" s="21">
        <v>4</v>
      </c>
      <c r="D20" s="21">
        <v>180</v>
      </c>
      <c r="E20" s="319">
        <v>18175</v>
      </c>
      <c r="F20" s="354">
        <f>E20*F5</f>
        <v>86876.5</v>
      </c>
    </row>
    <row r="21" spans="1:6" ht="12.75">
      <c r="A21" s="351"/>
      <c r="B21" s="1" t="s">
        <v>90</v>
      </c>
      <c r="C21" s="21">
        <v>4</v>
      </c>
      <c r="D21" s="21">
        <v>220</v>
      </c>
      <c r="E21" s="353"/>
      <c r="F21" s="355"/>
    </row>
    <row r="22" spans="1:6" ht="12.75">
      <c r="A22" s="351"/>
      <c r="B22" s="1" t="s">
        <v>119</v>
      </c>
      <c r="C22" s="21">
        <v>90</v>
      </c>
      <c r="D22" s="218">
        <v>2475</v>
      </c>
      <c r="E22" s="353"/>
      <c r="F22" s="355"/>
    </row>
    <row r="23" spans="1:6" ht="12.75">
      <c r="A23" s="351"/>
      <c r="B23" s="1" t="s">
        <v>89</v>
      </c>
      <c r="C23" s="21">
        <v>170</v>
      </c>
      <c r="D23" s="218">
        <v>15300</v>
      </c>
      <c r="E23" s="320"/>
      <c r="F23" s="356"/>
    </row>
    <row r="24" spans="1:6" ht="12.75">
      <c r="A24" s="350" t="s">
        <v>120</v>
      </c>
      <c r="B24" s="70" t="s">
        <v>121</v>
      </c>
      <c r="C24" s="216"/>
      <c r="D24" s="216"/>
      <c r="E24" s="6"/>
      <c r="F24" s="65"/>
    </row>
    <row r="25" spans="1:6" ht="15" customHeight="1">
      <c r="A25" s="351"/>
      <c r="B25" s="155" t="s">
        <v>63</v>
      </c>
      <c r="C25" s="198">
        <v>1</v>
      </c>
      <c r="D25" s="198">
        <v>54</v>
      </c>
      <c r="E25" s="6">
        <v>54</v>
      </c>
      <c r="F25" s="65">
        <f>E25*F5</f>
        <v>258.12</v>
      </c>
    </row>
    <row r="26" spans="1:6" ht="12.75">
      <c r="A26" s="351"/>
      <c r="B26" s="70" t="s">
        <v>53</v>
      </c>
      <c r="C26" s="216"/>
      <c r="D26" s="216"/>
      <c r="E26" s="139"/>
      <c r="F26" s="137"/>
    </row>
    <row r="27" spans="1:6" ht="12.75">
      <c r="A27" s="351"/>
      <c r="B27" s="155" t="s">
        <v>119</v>
      </c>
      <c r="C27" s="198">
        <v>8</v>
      </c>
      <c r="D27" s="198">
        <v>220</v>
      </c>
      <c r="E27" s="319">
        <v>1866.7</v>
      </c>
      <c r="F27" s="329">
        <f>E27*F5</f>
        <v>8922.826000000001</v>
      </c>
    </row>
    <row r="28" spans="1:6" ht="12.75">
      <c r="A28" s="351"/>
      <c r="B28" s="155" t="s">
        <v>122</v>
      </c>
      <c r="C28" s="198">
        <v>26</v>
      </c>
      <c r="D28" s="198">
        <v>1646.7</v>
      </c>
      <c r="E28" s="320"/>
      <c r="F28" s="330"/>
    </row>
    <row r="29" spans="1:6" ht="12.75">
      <c r="A29" s="351"/>
      <c r="B29" s="70" t="s">
        <v>68</v>
      </c>
      <c r="C29" s="216"/>
      <c r="D29" s="216"/>
      <c r="E29" s="139"/>
      <c r="F29" s="137"/>
    </row>
    <row r="30" spans="1:6" ht="12.75">
      <c r="A30" s="352"/>
      <c r="B30" s="155" t="s">
        <v>114</v>
      </c>
      <c r="C30" s="198">
        <v>2</v>
      </c>
      <c r="D30" s="198">
        <v>67.76</v>
      </c>
      <c r="E30" s="69">
        <v>67.76</v>
      </c>
      <c r="F30" s="29">
        <f>E30*F5</f>
        <v>323.8928</v>
      </c>
    </row>
    <row r="31" spans="1:6" ht="12.75">
      <c r="A31" s="350" t="s">
        <v>142</v>
      </c>
      <c r="B31" s="70" t="s">
        <v>144</v>
      </c>
      <c r="C31" s="198"/>
      <c r="D31" s="198"/>
      <c r="E31" s="170"/>
      <c r="F31" s="172"/>
    </row>
    <row r="32" spans="1:6" ht="12.75">
      <c r="A32" s="351"/>
      <c r="B32" s="74" t="s">
        <v>64</v>
      </c>
      <c r="C32" s="125">
        <v>4</v>
      </c>
      <c r="D32" s="125">
        <v>50.4</v>
      </c>
      <c r="E32" s="235">
        <v>149.4</v>
      </c>
      <c r="F32" s="329">
        <f>E32*F5</f>
        <v>714.1320000000001</v>
      </c>
    </row>
    <row r="33" spans="1:6" ht="12.75">
      <c r="A33" s="352"/>
      <c r="B33" s="74" t="s">
        <v>143</v>
      </c>
      <c r="C33" s="125">
        <v>1</v>
      </c>
      <c r="D33" s="125">
        <v>99</v>
      </c>
      <c r="E33" s="237"/>
      <c r="F33" s="330"/>
    </row>
    <row r="34" spans="1:6" ht="12.75">
      <c r="A34" s="326" t="s">
        <v>164</v>
      </c>
      <c r="B34" s="151" t="s">
        <v>165</v>
      </c>
      <c r="C34" s="217"/>
      <c r="D34" s="217"/>
      <c r="E34" s="69"/>
      <c r="F34" s="29"/>
    </row>
    <row r="35" spans="1:6" ht="12.75">
      <c r="A35" s="327"/>
      <c r="B35" s="189" t="s">
        <v>166</v>
      </c>
      <c r="C35" s="214">
        <v>2</v>
      </c>
      <c r="D35" s="214">
        <v>120</v>
      </c>
      <c r="E35" s="319">
        <v>1026.43</v>
      </c>
      <c r="F35" s="329">
        <f>E35*F5</f>
        <v>4906.335400000001</v>
      </c>
    </row>
    <row r="36" spans="1:6" ht="12.75">
      <c r="A36" s="327"/>
      <c r="B36" s="189" t="s">
        <v>167</v>
      </c>
      <c r="C36" s="214">
        <v>1</v>
      </c>
      <c r="D36" s="214">
        <v>64.23</v>
      </c>
      <c r="E36" s="353"/>
      <c r="F36" s="339"/>
    </row>
    <row r="37" spans="1:6" ht="12.75">
      <c r="A37" s="327"/>
      <c r="B37" s="189" t="s">
        <v>168</v>
      </c>
      <c r="C37" s="214">
        <v>1</v>
      </c>
      <c r="D37" s="214">
        <v>32.3</v>
      </c>
      <c r="E37" s="353"/>
      <c r="F37" s="339"/>
    </row>
    <row r="38" spans="1:6" ht="12.75">
      <c r="A38" s="327"/>
      <c r="B38" s="189" t="s">
        <v>134</v>
      </c>
      <c r="C38" s="214">
        <v>1</v>
      </c>
      <c r="D38" s="214">
        <v>72.9</v>
      </c>
      <c r="E38" s="353"/>
      <c r="F38" s="339"/>
    </row>
    <row r="39" spans="1:6" ht="12.75">
      <c r="A39" s="327"/>
      <c r="B39" s="189" t="s">
        <v>48</v>
      </c>
      <c r="C39" s="214">
        <v>1</v>
      </c>
      <c r="D39" s="214">
        <v>99</v>
      </c>
      <c r="E39" s="353"/>
      <c r="F39" s="339"/>
    </row>
    <row r="40" spans="1:6" ht="12.75">
      <c r="A40" s="328"/>
      <c r="B40" s="189" t="s">
        <v>169</v>
      </c>
      <c r="C40" s="214">
        <v>2</v>
      </c>
      <c r="D40" s="214">
        <v>638</v>
      </c>
      <c r="E40" s="320"/>
      <c r="F40" s="330"/>
    </row>
    <row r="41" spans="1:6" ht="12.75">
      <c r="A41" s="76"/>
      <c r="B41" s="82" t="s">
        <v>39</v>
      </c>
      <c r="C41" s="126"/>
      <c r="D41" s="126"/>
      <c r="E41" s="96"/>
      <c r="F41" s="94">
        <f>SUM(F8:F40)</f>
        <v>124964.92619999999</v>
      </c>
    </row>
    <row r="42" spans="1:6" ht="12.75">
      <c r="A42" s="76"/>
      <c r="B42" s="84" t="s">
        <v>40</v>
      </c>
      <c r="C42" s="106"/>
      <c r="D42" s="106"/>
      <c r="E42" s="69"/>
      <c r="F42" s="29"/>
    </row>
    <row r="43" spans="1:6" ht="12.75">
      <c r="A43" s="76"/>
      <c r="B43" s="84" t="s">
        <v>75</v>
      </c>
      <c r="C43" s="106"/>
      <c r="D43" s="106"/>
      <c r="E43" s="69"/>
      <c r="F43" s="29"/>
    </row>
    <row r="44" spans="1:6" ht="16.5">
      <c r="A44" s="138" t="s">
        <v>164</v>
      </c>
      <c r="B44" s="189" t="s">
        <v>64</v>
      </c>
      <c r="C44" s="214">
        <v>3</v>
      </c>
      <c r="D44" s="214">
        <v>36.01</v>
      </c>
      <c r="E44" s="21"/>
      <c r="F44" s="30">
        <v>36.01</v>
      </c>
    </row>
    <row r="45" spans="1:6" ht="12.75">
      <c r="A45" s="138"/>
      <c r="B45" s="74"/>
      <c r="C45" s="125"/>
      <c r="D45" s="103"/>
      <c r="E45" s="10"/>
      <c r="F45" s="137"/>
    </row>
    <row r="46" spans="1:6" ht="25.5" customHeight="1" hidden="1">
      <c r="A46" s="138"/>
      <c r="B46" s="164" t="s">
        <v>137</v>
      </c>
      <c r="C46" s="163" t="s">
        <v>138</v>
      </c>
      <c r="D46" s="4" t="s">
        <v>140</v>
      </c>
      <c r="E46" s="4" t="s">
        <v>139</v>
      </c>
      <c r="F46" s="30"/>
    </row>
    <row r="47" spans="1:6" ht="13.5" customHeight="1" hidden="1">
      <c r="A47" s="138"/>
      <c r="B47" s="162">
        <v>952.8</v>
      </c>
      <c r="C47" s="163">
        <v>10.27</v>
      </c>
      <c r="D47" s="4">
        <v>12</v>
      </c>
      <c r="E47" s="4">
        <f>B47*C47*D47</f>
        <v>117423.07199999999</v>
      </c>
      <c r="F47" s="30"/>
    </row>
    <row r="48" spans="1:6" ht="12.75">
      <c r="A48" s="11" t="s">
        <v>2</v>
      </c>
      <c r="B48" s="262" t="s">
        <v>3</v>
      </c>
      <c r="C48" s="263"/>
      <c r="D48" s="264"/>
      <c r="E48" s="1"/>
      <c r="F48" s="28"/>
    </row>
    <row r="49" spans="1:8" ht="12.75" customHeight="1">
      <c r="A49" s="31"/>
      <c r="B49" s="241" t="s">
        <v>6</v>
      </c>
      <c r="C49" s="242"/>
      <c r="D49" s="242"/>
      <c r="E49" s="243"/>
      <c r="F49" s="28">
        <f>B47*H49</f>
        <v>16285.9526676</v>
      </c>
      <c r="H49">
        <v>17.0927295</v>
      </c>
    </row>
    <row r="50" spans="1:8" ht="14.25" customHeight="1">
      <c r="A50" s="12"/>
      <c r="B50" s="246" t="s">
        <v>28</v>
      </c>
      <c r="C50" s="246"/>
      <c r="D50" s="246"/>
      <c r="E50" s="246"/>
      <c r="F50" s="28">
        <f>E47*H50</f>
        <v>35226.921599999994</v>
      </c>
      <c r="H50" s="165">
        <v>0.3</v>
      </c>
    </row>
    <row r="51" spans="1:6" ht="14.25" customHeight="1">
      <c r="A51" s="26"/>
      <c r="B51" s="246" t="s">
        <v>31</v>
      </c>
      <c r="C51" s="246"/>
      <c r="D51" s="246"/>
      <c r="E51" s="246"/>
      <c r="F51" s="28">
        <v>4205</v>
      </c>
    </row>
    <row r="52" spans="1:6" ht="12.75" customHeight="1">
      <c r="A52" s="26"/>
      <c r="B52" s="241" t="s">
        <v>30</v>
      </c>
      <c r="C52" s="242"/>
      <c r="D52" s="242"/>
      <c r="E52" s="243"/>
      <c r="F52" s="28">
        <v>1943.76</v>
      </c>
    </row>
    <row r="53" spans="1:6" ht="15.75">
      <c r="A53" s="26"/>
      <c r="B53" s="241" t="s">
        <v>32</v>
      </c>
      <c r="C53" s="242"/>
      <c r="D53" s="242"/>
      <c r="E53" s="243"/>
      <c r="F53" s="28">
        <v>860.8</v>
      </c>
    </row>
    <row r="54" spans="1:8" ht="12.75" customHeight="1">
      <c r="A54" s="26"/>
      <c r="B54" s="241" t="s">
        <v>29</v>
      </c>
      <c r="C54" s="242"/>
      <c r="D54" s="242"/>
      <c r="E54" s="243"/>
      <c r="F54" s="28">
        <f>E47*H54</f>
        <v>12916.537919999999</v>
      </c>
      <c r="H54" s="165">
        <v>0.11</v>
      </c>
    </row>
    <row r="55" spans="1:8" ht="15.75">
      <c r="A55" s="19"/>
      <c r="B55" s="248" t="s">
        <v>33</v>
      </c>
      <c r="C55" s="249"/>
      <c r="D55" s="249"/>
      <c r="E55" s="250"/>
      <c r="F55" s="77">
        <f>E47*H55</f>
        <v>6105.999743999999</v>
      </c>
      <c r="H55" s="167">
        <v>0.052</v>
      </c>
    </row>
    <row r="56" spans="1:8" ht="15.75">
      <c r="A56" s="19"/>
      <c r="B56" s="248" t="s">
        <v>190</v>
      </c>
      <c r="C56" s="249"/>
      <c r="D56" s="249"/>
      <c r="E56" s="250"/>
      <c r="F56" s="77">
        <v>4921</v>
      </c>
      <c r="H56" s="191">
        <v>0.032</v>
      </c>
    </row>
    <row r="57" spans="1:6" ht="12.75" customHeight="1">
      <c r="A57" s="19"/>
      <c r="B57" s="259" t="s">
        <v>7</v>
      </c>
      <c r="C57" s="260"/>
      <c r="D57" s="260"/>
      <c r="E57" s="261"/>
      <c r="F57" s="80">
        <f>SUM(F41:F56)</f>
        <v>207466.90813159998</v>
      </c>
    </row>
    <row r="58" spans="1:6" ht="12.75">
      <c r="A58" s="38"/>
      <c r="B58" s="251" t="s">
        <v>35</v>
      </c>
      <c r="C58" s="252"/>
      <c r="D58" s="252"/>
      <c r="E58" s="253"/>
      <c r="F58" s="120">
        <v>118020</v>
      </c>
    </row>
    <row r="59" spans="1:6" ht="12.75">
      <c r="A59" s="38"/>
      <c r="B59" s="340" t="s">
        <v>41</v>
      </c>
      <c r="C59" s="341"/>
      <c r="D59" s="341"/>
      <c r="E59" s="342"/>
      <c r="F59" s="121">
        <f>F58-F57</f>
        <v>-89446.90813159998</v>
      </c>
    </row>
    <row r="60" spans="1:6" ht="12.75">
      <c r="A60" s="340" t="s">
        <v>191</v>
      </c>
      <c r="B60" s="341"/>
      <c r="C60" s="341"/>
      <c r="D60" s="341"/>
      <c r="E60" s="114"/>
      <c r="F60" s="121">
        <v>12392</v>
      </c>
    </row>
    <row r="61" spans="1:6" ht="12.75">
      <c r="A61" s="343" t="s">
        <v>37</v>
      </c>
      <c r="B61" s="343"/>
      <c r="C61" s="343"/>
      <c r="D61" s="343"/>
      <c r="E61" s="343"/>
      <c r="F61" s="343"/>
    </row>
    <row r="62" spans="1:6" ht="12.75">
      <c r="A62" s="343" t="s">
        <v>38</v>
      </c>
      <c r="B62" s="343"/>
      <c r="C62" s="343"/>
      <c r="D62" s="343"/>
      <c r="E62" s="343"/>
      <c r="F62" s="343"/>
    </row>
  </sheetData>
  <sheetProtection/>
  <mergeCells count="41">
    <mergeCell ref="F11:F12"/>
    <mergeCell ref="E32:E33"/>
    <mergeCell ref="F32:F33"/>
    <mergeCell ref="A31:A33"/>
    <mergeCell ref="E35:E40"/>
    <mergeCell ref="F35:F40"/>
    <mergeCell ref="A13:A18"/>
    <mergeCell ref="E14:E16"/>
    <mergeCell ref="A24:A30"/>
    <mergeCell ref="F27:F28"/>
    <mergeCell ref="F14:F16"/>
    <mergeCell ref="B56:E56"/>
    <mergeCell ref="B57:E57"/>
    <mergeCell ref="B54:E54"/>
    <mergeCell ref="B48:D48"/>
    <mergeCell ref="E11:E12"/>
    <mergeCell ref="B51:E51"/>
    <mergeCell ref="A1:G1"/>
    <mergeCell ref="A2:G2"/>
    <mergeCell ref="F3:F4"/>
    <mergeCell ref="A3:A4"/>
    <mergeCell ref="B3:B4"/>
    <mergeCell ref="C3:E3"/>
    <mergeCell ref="B50:E50"/>
    <mergeCell ref="E27:E28"/>
    <mergeCell ref="F8:F9"/>
    <mergeCell ref="A7:A12"/>
    <mergeCell ref="A34:A40"/>
    <mergeCell ref="A60:D60"/>
    <mergeCell ref="B59:E59"/>
    <mergeCell ref="A61:F61"/>
    <mergeCell ref="A19:A23"/>
    <mergeCell ref="E20:E23"/>
    <mergeCell ref="F20:F23"/>
    <mergeCell ref="E8:E9"/>
    <mergeCell ref="A62:F62"/>
    <mergeCell ref="B49:E49"/>
    <mergeCell ref="B53:E53"/>
    <mergeCell ref="B52:E52"/>
    <mergeCell ref="B55:E55"/>
    <mergeCell ref="B58:E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63" sqref="A63:D63"/>
    </sheetView>
  </sheetViews>
  <sheetFormatPr defaultColWidth="9.00390625" defaultRowHeight="12.75"/>
  <cols>
    <col min="1" max="1" width="2.875" style="0" customWidth="1"/>
    <col min="2" max="2" width="47.75390625" style="0" customWidth="1"/>
    <col min="3" max="3" width="7.25390625" style="0" customWidth="1"/>
    <col min="4" max="4" width="10.625" style="0" customWidth="1"/>
    <col min="5" max="5" width="8.875" style="0" hidden="1" customWidth="1"/>
    <col min="6" max="6" width="9.00390625" style="0" customWidth="1"/>
    <col min="7" max="7" width="9.125" style="0" hidden="1" customWidth="1"/>
  </cols>
  <sheetData>
    <row r="1" spans="1:6" ht="12.75">
      <c r="A1" s="321" t="s">
        <v>42</v>
      </c>
      <c r="B1" s="321"/>
      <c r="C1" s="321"/>
      <c r="D1" s="321"/>
      <c r="E1" s="321"/>
      <c r="F1" s="321"/>
    </row>
    <row r="2" spans="1:6" ht="12.75">
      <c r="A2" s="265" t="s">
        <v>18</v>
      </c>
      <c r="B2" s="266"/>
      <c r="C2" s="266"/>
      <c r="D2" s="266"/>
      <c r="E2" s="266"/>
      <c r="F2" s="267"/>
    </row>
    <row r="3" spans="1:6" ht="12.75" customHeight="1">
      <c r="A3" s="270" t="s">
        <v>25</v>
      </c>
      <c r="B3" s="268" t="s">
        <v>5</v>
      </c>
      <c r="C3" s="262" t="s">
        <v>20</v>
      </c>
      <c r="D3" s="263"/>
      <c r="E3" s="264"/>
      <c r="F3" s="268" t="s">
        <v>21</v>
      </c>
    </row>
    <row r="4" spans="1:6" ht="32.25" customHeight="1">
      <c r="A4" s="271"/>
      <c r="B4" s="269"/>
      <c r="C4" s="2" t="s">
        <v>4</v>
      </c>
      <c r="D4" s="2" t="s">
        <v>22</v>
      </c>
      <c r="E4" s="22" t="s">
        <v>23</v>
      </c>
      <c r="F4" s="269"/>
    </row>
    <row r="5" spans="1:6" ht="9.75" customHeight="1" hidden="1">
      <c r="A5" s="25"/>
      <c r="B5" s="3"/>
      <c r="C5" s="1"/>
      <c r="D5" s="1"/>
      <c r="E5" s="1"/>
      <c r="F5" s="62">
        <v>4.78</v>
      </c>
    </row>
    <row r="6" spans="1:6" ht="25.5">
      <c r="A6" s="25" t="s">
        <v>0</v>
      </c>
      <c r="B6" s="3" t="s">
        <v>1</v>
      </c>
      <c r="C6" s="1"/>
      <c r="D6" s="1"/>
      <c r="E6" s="1"/>
      <c r="F6" s="7"/>
    </row>
    <row r="7" spans="1:6" ht="12" customHeight="1">
      <c r="A7" s="350" t="s">
        <v>123</v>
      </c>
      <c r="B7" s="70" t="s">
        <v>125</v>
      </c>
      <c r="C7" s="153"/>
      <c r="D7" s="156"/>
      <c r="E7" s="23"/>
      <c r="F7" s="7"/>
    </row>
    <row r="8" spans="1:6" ht="12.75">
      <c r="A8" s="351"/>
      <c r="B8" s="155" t="s">
        <v>126</v>
      </c>
      <c r="C8" s="219">
        <v>7</v>
      </c>
      <c r="D8" s="157">
        <v>156.8</v>
      </c>
      <c r="E8" s="336">
        <v>12041.7</v>
      </c>
      <c r="F8" s="329">
        <f>E8*F5</f>
        <v>57559.32600000001</v>
      </c>
    </row>
    <row r="9" spans="1:6" ht="12.75">
      <c r="A9" s="351"/>
      <c r="B9" s="74" t="s">
        <v>155</v>
      </c>
      <c r="C9" s="219">
        <v>16</v>
      </c>
      <c r="D9" s="157">
        <v>482.45</v>
      </c>
      <c r="E9" s="337"/>
      <c r="F9" s="339"/>
    </row>
    <row r="10" spans="1:6" ht="12.75">
      <c r="A10" s="351"/>
      <c r="B10" s="74" t="s">
        <v>103</v>
      </c>
      <c r="C10" s="219">
        <v>25</v>
      </c>
      <c r="D10" s="157">
        <v>495</v>
      </c>
      <c r="E10" s="337"/>
      <c r="F10" s="339"/>
    </row>
    <row r="11" spans="1:6" ht="12.75">
      <c r="A11" s="351"/>
      <c r="B11" s="155" t="s">
        <v>52</v>
      </c>
      <c r="C11" s="219">
        <v>25</v>
      </c>
      <c r="D11" s="157">
        <v>145</v>
      </c>
      <c r="E11" s="337"/>
      <c r="F11" s="339"/>
    </row>
    <row r="12" spans="1:6" ht="12.75">
      <c r="A12" s="351"/>
      <c r="B12" s="155" t="s">
        <v>104</v>
      </c>
      <c r="C12" s="219">
        <v>75</v>
      </c>
      <c r="D12" s="157">
        <v>1350</v>
      </c>
      <c r="E12" s="337"/>
      <c r="F12" s="339"/>
    </row>
    <row r="13" spans="1:6" ht="12.75">
      <c r="A13" s="351"/>
      <c r="B13" s="74" t="s">
        <v>105</v>
      </c>
      <c r="C13" s="219">
        <v>40</v>
      </c>
      <c r="D13" s="157">
        <v>870</v>
      </c>
      <c r="E13" s="337"/>
      <c r="F13" s="339"/>
    </row>
    <row r="14" spans="1:6" ht="12.75">
      <c r="A14" s="351"/>
      <c r="B14" s="74" t="s">
        <v>153</v>
      </c>
      <c r="C14" s="219">
        <v>60</v>
      </c>
      <c r="D14" s="158">
        <v>6602</v>
      </c>
      <c r="E14" s="337"/>
      <c r="F14" s="339"/>
    </row>
    <row r="15" spans="1:6" ht="12.75">
      <c r="A15" s="351"/>
      <c r="B15" s="74" t="s">
        <v>156</v>
      </c>
      <c r="C15" s="219">
        <v>2.5</v>
      </c>
      <c r="D15" s="158">
        <v>309.09</v>
      </c>
      <c r="E15" s="337"/>
      <c r="F15" s="339"/>
    </row>
    <row r="16" spans="1:6" ht="12.75">
      <c r="A16" s="351"/>
      <c r="B16" s="74" t="s">
        <v>157</v>
      </c>
      <c r="C16" s="219">
        <v>6</v>
      </c>
      <c r="D16" s="158">
        <v>647.37</v>
      </c>
      <c r="E16" s="337"/>
      <c r="F16" s="339"/>
    </row>
    <row r="17" spans="1:6" ht="12.75">
      <c r="A17" s="351"/>
      <c r="B17" s="74" t="s">
        <v>158</v>
      </c>
      <c r="C17" s="219">
        <v>9</v>
      </c>
      <c r="D17" s="158">
        <v>949.14</v>
      </c>
      <c r="E17" s="337"/>
      <c r="F17" s="339"/>
    </row>
    <row r="18" spans="1:6" ht="12.75">
      <c r="A18" s="351"/>
      <c r="B18" s="155" t="s">
        <v>127</v>
      </c>
      <c r="C18" s="219">
        <v>1</v>
      </c>
      <c r="D18" s="157">
        <v>34.85</v>
      </c>
      <c r="E18" s="338"/>
      <c r="F18" s="330"/>
    </row>
    <row r="19" spans="1:6" ht="12.75">
      <c r="A19" s="351"/>
      <c r="B19" s="70" t="s">
        <v>128</v>
      </c>
      <c r="C19" s="198"/>
      <c r="D19" s="157"/>
      <c r="E19" s="50"/>
      <c r="F19" s="30"/>
    </row>
    <row r="20" spans="1:6" ht="12.75">
      <c r="A20" s="351"/>
      <c r="B20" s="155" t="s">
        <v>129</v>
      </c>
      <c r="C20" s="198">
        <v>2</v>
      </c>
      <c r="D20" s="157">
        <v>370</v>
      </c>
      <c r="E20" s="287">
        <v>397.87</v>
      </c>
      <c r="F20" s="329">
        <f>E20*F5</f>
        <v>1901.8186</v>
      </c>
    </row>
    <row r="21" spans="1:6" ht="12.75">
      <c r="A21" s="352"/>
      <c r="B21" s="155" t="s">
        <v>130</v>
      </c>
      <c r="C21" s="198">
        <v>1</v>
      </c>
      <c r="D21" s="157">
        <v>27.87</v>
      </c>
      <c r="E21" s="289"/>
      <c r="F21" s="330"/>
    </row>
    <row r="22" spans="1:6" ht="12.75">
      <c r="A22" s="350" t="s">
        <v>164</v>
      </c>
      <c r="B22" s="151" t="s">
        <v>170</v>
      </c>
      <c r="C22" s="220"/>
      <c r="D22" s="221"/>
      <c r="E22" s="160"/>
      <c r="F22" s="29"/>
    </row>
    <row r="23" spans="1:6" ht="12.75">
      <c r="A23" s="351"/>
      <c r="B23" s="150" t="s">
        <v>171</v>
      </c>
      <c r="C23" s="199">
        <v>1</v>
      </c>
      <c r="D23" s="200">
        <v>255</v>
      </c>
      <c r="E23" s="287">
        <v>1586.14</v>
      </c>
      <c r="F23" s="329">
        <f>E23*F5</f>
        <v>7581.749200000001</v>
      </c>
    </row>
    <row r="24" spans="1:6" ht="12.75">
      <c r="A24" s="351"/>
      <c r="B24" s="150" t="s">
        <v>172</v>
      </c>
      <c r="C24" s="199">
        <v>3</v>
      </c>
      <c r="D24" s="200">
        <v>570</v>
      </c>
      <c r="E24" s="288"/>
      <c r="F24" s="339"/>
    </row>
    <row r="25" spans="1:6" ht="12.75">
      <c r="A25" s="351"/>
      <c r="B25" s="150" t="s">
        <v>114</v>
      </c>
      <c r="C25" s="199">
        <v>4</v>
      </c>
      <c r="D25" s="200">
        <v>135.52</v>
      </c>
      <c r="E25" s="288"/>
      <c r="F25" s="339"/>
    </row>
    <row r="26" spans="1:6" ht="12.75">
      <c r="A26" s="351"/>
      <c r="B26" s="150" t="s">
        <v>173</v>
      </c>
      <c r="C26" s="199">
        <v>9</v>
      </c>
      <c r="D26" s="200">
        <v>606.42</v>
      </c>
      <c r="E26" s="288"/>
      <c r="F26" s="339"/>
    </row>
    <row r="27" spans="1:6" ht="12.75">
      <c r="A27" s="351"/>
      <c r="B27" s="150" t="s">
        <v>174</v>
      </c>
      <c r="C27" s="199">
        <v>2</v>
      </c>
      <c r="D27" s="200">
        <v>19.2</v>
      </c>
      <c r="E27" s="289"/>
      <c r="F27" s="330"/>
    </row>
    <row r="28" spans="1:6" ht="12.75">
      <c r="A28" s="351"/>
      <c r="B28" s="151" t="s">
        <v>53</v>
      </c>
      <c r="C28" s="220"/>
      <c r="D28" s="221"/>
      <c r="E28" s="160"/>
      <c r="F28" s="29"/>
    </row>
    <row r="29" spans="1:6" ht="12.75">
      <c r="A29" s="351"/>
      <c r="B29" s="150" t="s">
        <v>119</v>
      </c>
      <c r="C29" s="199">
        <v>8</v>
      </c>
      <c r="D29" s="200">
        <v>220</v>
      </c>
      <c r="E29" s="287">
        <v>1145</v>
      </c>
      <c r="F29" s="329">
        <f>E29*F5</f>
        <v>5473.1</v>
      </c>
    </row>
    <row r="30" spans="1:6" ht="12.75">
      <c r="A30" s="351"/>
      <c r="B30" s="150" t="s">
        <v>175</v>
      </c>
      <c r="C30" s="199">
        <v>10</v>
      </c>
      <c r="D30" s="200">
        <v>925</v>
      </c>
      <c r="E30" s="289"/>
      <c r="F30" s="330"/>
    </row>
    <row r="31" spans="1:6" ht="12.75">
      <c r="A31" s="351"/>
      <c r="B31" s="151" t="s">
        <v>165</v>
      </c>
      <c r="C31" s="220"/>
      <c r="D31" s="221"/>
      <c r="E31" s="160"/>
      <c r="F31" s="29"/>
    </row>
    <row r="32" spans="1:6" ht="12.75">
      <c r="A32" s="351"/>
      <c r="B32" s="150" t="s">
        <v>166</v>
      </c>
      <c r="C32" s="199">
        <v>1</v>
      </c>
      <c r="D32" s="200">
        <v>60</v>
      </c>
      <c r="E32" s="287">
        <v>1329.33</v>
      </c>
      <c r="F32" s="329">
        <f>E32*F5</f>
        <v>6354.1974</v>
      </c>
    </row>
    <row r="33" spans="1:6" ht="12.75">
      <c r="A33" s="351"/>
      <c r="B33" s="150" t="s">
        <v>176</v>
      </c>
      <c r="C33" s="199">
        <v>2</v>
      </c>
      <c r="D33" s="200">
        <v>42.4</v>
      </c>
      <c r="E33" s="288"/>
      <c r="F33" s="339"/>
    </row>
    <row r="34" spans="1:6" ht="12.75">
      <c r="A34" s="351"/>
      <c r="B34" s="150" t="s">
        <v>167</v>
      </c>
      <c r="C34" s="199">
        <v>1</v>
      </c>
      <c r="D34" s="200">
        <v>64.23</v>
      </c>
      <c r="E34" s="288"/>
      <c r="F34" s="339"/>
    </row>
    <row r="35" spans="1:6" ht="12.75">
      <c r="A35" s="351"/>
      <c r="B35" s="150" t="s">
        <v>168</v>
      </c>
      <c r="C35" s="199">
        <v>1</v>
      </c>
      <c r="D35" s="200">
        <v>32.3</v>
      </c>
      <c r="E35" s="288"/>
      <c r="F35" s="339"/>
    </row>
    <row r="36" spans="1:6" ht="12.75">
      <c r="A36" s="351"/>
      <c r="B36" s="150" t="s">
        <v>177</v>
      </c>
      <c r="C36" s="199">
        <v>1</v>
      </c>
      <c r="D36" s="200">
        <v>147</v>
      </c>
      <c r="E36" s="288"/>
      <c r="F36" s="339"/>
    </row>
    <row r="37" spans="1:6" ht="12.75">
      <c r="A37" s="351"/>
      <c r="B37" s="150" t="s">
        <v>178</v>
      </c>
      <c r="C37" s="199">
        <v>1</v>
      </c>
      <c r="D37" s="200">
        <v>45.6</v>
      </c>
      <c r="E37" s="288"/>
      <c r="F37" s="339"/>
    </row>
    <row r="38" spans="1:6" ht="12.75">
      <c r="A38" s="351"/>
      <c r="B38" s="150" t="s">
        <v>179</v>
      </c>
      <c r="C38" s="199">
        <v>1</v>
      </c>
      <c r="D38" s="200">
        <v>26.7</v>
      </c>
      <c r="E38" s="288"/>
      <c r="F38" s="339"/>
    </row>
    <row r="39" spans="1:6" ht="12.75">
      <c r="A39" s="351"/>
      <c r="B39" s="150" t="s">
        <v>134</v>
      </c>
      <c r="C39" s="199">
        <v>1</v>
      </c>
      <c r="D39" s="200">
        <v>72.9</v>
      </c>
      <c r="E39" s="288"/>
      <c r="F39" s="339"/>
    </row>
    <row r="40" spans="1:6" ht="12.75">
      <c r="A40" s="351"/>
      <c r="B40" s="150" t="s">
        <v>180</v>
      </c>
      <c r="C40" s="199">
        <v>1</v>
      </c>
      <c r="D40" s="200">
        <v>267</v>
      </c>
      <c r="E40" s="288"/>
      <c r="F40" s="339"/>
    </row>
    <row r="41" spans="1:6" ht="12.75">
      <c r="A41" s="351"/>
      <c r="B41" s="150" t="s">
        <v>181</v>
      </c>
      <c r="C41" s="199">
        <v>2</v>
      </c>
      <c r="D41" s="200">
        <v>362.2</v>
      </c>
      <c r="E41" s="288"/>
      <c r="F41" s="339"/>
    </row>
    <row r="42" spans="1:6" ht="12.75">
      <c r="A42" s="352"/>
      <c r="B42" s="150" t="s">
        <v>48</v>
      </c>
      <c r="C42" s="199">
        <v>2</v>
      </c>
      <c r="D42" s="200">
        <v>209</v>
      </c>
      <c r="E42" s="289"/>
      <c r="F42" s="330"/>
    </row>
    <row r="43" spans="1:6" ht="12.75">
      <c r="A43" s="54"/>
      <c r="B43" s="82" t="s">
        <v>39</v>
      </c>
      <c r="C43" s="127"/>
      <c r="D43" s="97"/>
      <c r="E43" s="104"/>
      <c r="F43" s="95">
        <f>SUM(F7:F42)</f>
        <v>78870.19120000002</v>
      </c>
    </row>
    <row r="44" spans="1:6" ht="12.75">
      <c r="A44" s="54"/>
      <c r="B44" s="84" t="s">
        <v>40</v>
      </c>
      <c r="C44" s="123"/>
      <c r="D44" s="61"/>
      <c r="E44" s="50"/>
      <c r="F44" s="30"/>
    </row>
    <row r="45" spans="1:6" ht="12.75">
      <c r="A45" s="272" t="s">
        <v>123</v>
      </c>
      <c r="B45" s="75" t="s">
        <v>27</v>
      </c>
      <c r="C45" s="124"/>
      <c r="D45" s="73"/>
      <c r="E45" s="4"/>
      <c r="F45" s="30"/>
    </row>
    <row r="46" spans="1:6" ht="12.75">
      <c r="A46" s="296"/>
      <c r="B46" s="155" t="s">
        <v>64</v>
      </c>
      <c r="C46" s="125">
        <v>5</v>
      </c>
      <c r="D46" s="103">
        <v>63</v>
      </c>
      <c r="E46" s="136"/>
      <c r="F46" s="169">
        <v>63</v>
      </c>
    </row>
    <row r="47" spans="1:6" ht="18.75" customHeight="1">
      <c r="A47" s="152" t="s">
        <v>142</v>
      </c>
      <c r="B47" s="155" t="s">
        <v>64</v>
      </c>
      <c r="C47" s="6">
        <v>3</v>
      </c>
      <c r="D47" s="179">
        <v>25.2</v>
      </c>
      <c r="E47" s="180"/>
      <c r="F47" s="41">
        <v>37.8</v>
      </c>
    </row>
    <row r="48" spans="1:6" ht="12.75" hidden="1">
      <c r="A48" s="168"/>
      <c r="B48" s="164" t="s">
        <v>137</v>
      </c>
      <c r="C48" s="163" t="s">
        <v>138</v>
      </c>
      <c r="D48" s="4" t="s">
        <v>140</v>
      </c>
      <c r="E48" s="4" t="s">
        <v>139</v>
      </c>
      <c r="F48" s="30"/>
    </row>
    <row r="49" spans="1:6" ht="13.5" customHeight="1" hidden="1">
      <c r="A49" s="168"/>
      <c r="B49" s="162">
        <v>951.2</v>
      </c>
      <c r="C49" s="163">
        <v>10.27</v>
      </c>
      <c r="D49" s="4">
        <v>12</v>
      </c>
      <c r="E49" s="4">
        <f>B49*C49*D49</f>
        <v>117225.888</v>
      </c>
      <c r="F49" s="30"/>
    </row>
    <row r="50" spans="1:6" ht="13.5" customHeight="1">
      <c r="A50" s="190" t="s">
        <v>164</v>
      </c>
      <c r="B50" s="150" t="s">
        <v>64</v>
      </c>
      <c r="C50" s="148">
        <v>3</v>
      </c>
      <c r="D50" s="149">
        <v>36</v>
      </c>
      <c r="E50" s="4"/>
      <c r="F50" s="30">
        <v>36</v>
      </c>
    </row>
    <row r="51" spans="1:6" ht="12.75">
      <c r="A51" s="11" t="s">
        <v>2</v>
      </c>
      <c r="B51" s="262" t="s">
        <v>3</v>
      </c>
      <c r="C51" s="264"/>
      <c r="D51" s="1"/>
      <c r="E51" s="1"/>
      <c r="F51" s="30"/>
    </row>
    <row r="52" spans="1:7" ht="14.25" customHeight="1">
      <c r="A52" s="31"/>
      <c r="B52" s="241" t="s">
        <v>6</v>
      </c>
      <c r="C52" s="242"/>
      <c r="D52" s="242"/>
      <c r="E52" s="243"/>
      <c r="F52" s="28">
        <f>B49*G52</f>
        <v>16258.604300400002</v>
      </c>
      <c r="G52">
        <v>17.0927295</v>
      </c>
    </row>
    <row r="53" spans="1:7" ht="13.5" customHeight="1">
      <c r="A53" s="12"/>
      <c r="B53" s="246" t="s">
        <v>28</v>
      </c>
      <c r="C53" s="246"/>
      <c r="D53" s="246"/>
      <c r="E53" s="246"/>
      <c r="F53" s="28">
        <f>E49*G53</f>
        <v>35167.7664</v>
      </c>
      <c r="G53" s="165">
        <v>0.3</v>
      </c>
    </row>
    <row r="54" spans="1:6" ht="12.75" customHeight="1">
      <c r="A54" s="26"/>
      <c r="B54" s="246" t="s">
        <v>31</v>
      </c>
      <c r="C54" s="246"/>
      <c r="D54" s="246"/>
      <c r="E54" s="246"/>
      <c r="F54" s="28">
        <v>4385</v>
      </c>
    </row>
    <row r="55" spans="1:6" ht="12.75" customHeight="1">
      <c r="A55" s="26"/>
      <c r="B55" s="241" t="s">
        <v>30</v>
      </c>
      <c r="C55" s="242"/>
      <c r="D55" s="242"/>
      <c r="E55" s="243"/>
      <c r="F55" s="28">
        <v>1940.64</v>
      </c>
    </row>
    <row r="56" spans="1:6" ht="15.75">
      <c r="A56" s="26"/>
      <c r="B56" s="241" t="s">
        <v>32</v>
      </c>
      <c r="C56" s="242"/>
      <c r="D56" s="242"/>
      <c r="E56" s="243"/>
      <c r="F56" s="28">
        <v>860.8</v>
      </c>
    </row>
    <row r="57" spans="1:7" ht="12.75" customHeight="1">
      <c r="A57" s="26"/>
      <c r="B57" s="241" t="s">
        <v>29</v>
      </c>
      <c r="C57" s="242"/>
      <c r="D57" s="242"/>
      <c r="E57" s="243"/>
      <c r="F57" s="28">
        <f>E49*G57</f>
        <v>12894.84768</v>
      </c>
      <c r="G57" s="165">
        <v>0.11</v>
      </c>
    </row>
    <row r="58" spans="1:7" ht="15.75">
      <c r="A58" s="19"/>
      <c r="B58" s="248" t="s">
        <v>33</v>
      </c>
      <c r="C58" s="249"/>
      <c r="D58" s="249"/>
      <c r="E58" s="250"/>
      <c r="F58" s="77">
        <f>E49*G58</f>
        <v>6095.746176</v>
      </c>
      <c r="G58" s="167">
        <v>0.052</v>
      </c>
    </row>
    <row r="59" spans="1:7" ht="15.75">
      <c r="A59" s="19"/>
      <c r="B59" s="248" t="s">
        <v>190</v>
      </c>
      <c r="C59" s="249"/>
      <c r="D59" s="249"/>
      <c r="E59" s="250"/>
      <c r="F59" s="77">
        <v>5228</v>
      </c>
      <c r="G59" s="191">
        <v>0.032</v>
      </c>
    </row>
    <row r="60" spans="1:6" ht="14.25" customHeight="1">
      <c r="A60" s="19"/>
      <c r="B60" s="259" t="s">
        <v>7</v>
      </c>
      <c r="C60" s="260"/>
      <c r="D60" s="260"/>
      <c r="E60" s="261"/>
      <c r="F60" s="80">
        <f>SUM(F43:F59)</f>
        <v>161838.39575640002</v>
      </c>
    </row>
    <row r="61" spans="1:6" ht="12.75">
      <c r="A61" s="38"/>
      <c r="B61" s="251" t="s">
        <v>35</v>
      </c>
      <c r="C61" s="252"/>
      <c r="D61" s="252"/>
      <c r="E61" s="253"/>
      <c r="F61" s="120">
        <v>117697</v>
      </c>
    </row>
    <row r="62" spans="1:6" ht="12.75">
      <c r="A62" s="38"/>
      <c r="B62" s="340" t="s">
        <v>41</v>
      </c>
      <c r="C62" s="341"/>
      <c r="D62" s="341"/>
      <c r="E62" s="342"/>
      <c r="F62" s="121">
        <f>F61-F60</f>
        <v>-44141.395756400016</v>
      </c>
    </row>
    <row r="63" spans="1:6" ht="12.75">
      <c r="A63" s="340" t="s">
        <v>191</v>
      </c>
      <c r="B63" s="341"/>
      <c r="C63" s="341"/>
      <c r="D63" s="341"/>
      <c r="E63" s="114"/>
      <c r="F63" s="121">
        <v>12392</v>
      </c>
    </row>
    <row r="64" spans="1:6" ht="12.75">
      <c r="A64" s="343" t="s">
        <v>37</v>
      </c>
      <c r="B64" s="343"/>
      <c r="C64" s="343"/>
      <c r="D64" s="343"/>
      <c r="E64" s="343"/>
      <c r="F64" s="343"/>
    </row>
    <row r="65" spans="1:6" ht="12.75">
      <c r="A65" s="343" t="s">
        <v>38</v>
      </c>
      <c r="B65" s="343"/>
      <c r="C65" s="343"/>
      <c r="D65" s="343"/>
      <c r="E65" s="343"/>
      <c r="F65" s="343"/>
    </row>
  </sheetData>
  <sheetProtection/>
  <mergeCells count="34">
    <mergeCell ref="A1:F1"/>
    <mergeCell ref="A2:F2"/>
    <mergeCell ref="E20:E21"/>
    <mergeCell ref="F20:F21"/>
    <mergeCell ref="A7:A21"/>
    <mergeCell ref="A45:A46"/>
    <mergeCell ref="E8:E18"/>
    <mergeCell ref="F8:F18"/>
    <mergeCell ref="E23:E27"/>
    <mergeCell ref="F23:F27"/>
    <mergeCell ref="B51:C51"/>
    <mergeCell ref="A63:D63"/>
    <mergeCell ref="F3:F4"/>
    <mergeCell ref="A3:A4"/>
    <mergeCell ref="B3:B4"/>
    <mergeCell ref="C3:E3"/>
    <mergeCell ref="A22:A42"/>
    <mergeCell ref="B59:E59"/>
    <mergeCell ref="B60:E60"/>
    <mergeCell ref="B62:E62"/>
    <mergeCell ref="B53:E53"/>
    <mergeCell ref="B61:E61"/>
    <mergeCell ref="B58:E58"/>
    <mergeCell ref="B56:E56"/>
    <mergeCell ref="E29:E30"/>
    <mergeCell ref="F29:F30"/>
    <mergeCell ref="E32:E42"/>
    <mergeCell ref="F32:F42"/>
    <mergeCell ref="A64:F64"/>
    <mergeCell ref="A65:F65"/>
    <mergeCell ref="B52:E52"/>
    <mergeCell ref="B57:E57"/>
    <mergeCell ref="B55:E55"/>
    <mergeCell ref="B54:E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3.00390625" style="0" customWidth="1"/>
    <col min="2" max="2" width="44.25390625" style="0" customWidth="1"/>
    <col min="3" max="3" width="7.625" style="0" customWidth="1"/>
    <col min="4" max="4" width="11.25390625" style="0" customWidth="1"/>
    <col min="5" max="5" width="9.625" style="0" hidden="1" customWidth="1"/>
    <col min="6" max="6" width="13.125" style="0" customWidth="1"/>
    <col min="7" max="7" width="9.125" style="0" hidden="1" customWidth="1"/>
  </cols>
  <sheetData>
    <row r="1" spans="1:6" ht="12.75">
      <c r="A1" s="321" t="s">
        <v>42</v>
      </c>
      <c r="B1" s="321"/>
      <c r="C1" s="321"/>
      <c r="D1" s="321"/>
      <c r="E1" s="321"/>
      <c r="F1" s="321"/>
    </row>
    <row r="2" spans="1:6" ht="12.75">
      <c r="A2" s="298" t="s">
        <v>19</v>
      </c>
      <c r="B2" s="299"/>
      <c r="C2" s="299"/>
      <c r="D2" s="299"/>
      <c r="E2" s="299"/>
      <c r="F2" s="300"/>
    </row>
    <row r="3" spans="1:6" ht="12.75" customHeight="1">
      <c r="A3" s="363" t="s">
        <v>25</v>
      </c>
      <c r="B3" s="303" t="s">
        <v>5</v>
      </c>
      <c r="C3" s="305" t="s">
        <v>20</v>
      </c>
      <c r="D3" s="313"/>
      <c r="E3" s="306"/>
      <c r="F3" s="303" t="s">
        <v>21</v>
      </c>
    </row>
    <row r="4" spans="1:6" ht="21.75" customHeight="1">
      <c r="A4" s="365"/>
      <c r="B4" s="304"/>
      <c r="C4" s="34" t="s">
        <v>4</v>
      </c>
      <c r="D4" s="34" t="s">
        <v>22</v>
      </c>
      <c r="E4" s="33" t="s">
        <v>23</v>
      </c>
      <c r="F4" s="304"/>
    </row>
    <row r="5" spans="1:6" ht="10.5" customHeight="1" hidden="1">
      <c r="A5" s="35"/>
      <c r="B5" s="36"/>
      <c r="C5" s="34"/>
      <c r="D5" s="34"/>
      <c r="E5" s="37"/>
      <c r="F5" s="62">
        <v>4.78</v>
      </c>
    </row>
    <row r="6" spans="1:6" ht="12.75">
      <c r="A6" s="35" t="s">
        <v>0</v>
      </c>
      <c r="B6" s="36" t="s">
        <v>1</v>
      </c>
      <c r="C6" s="34"/>
      <c r="D6" s="34"/>
      <c r="E6" s="37"/>
      <c r="F6" s="1"/>
    </row>
    <row r="7" spans="1:6" ht="12.75" customHeight="1">
      <c r="A7" s="363" t="s">
        <v>123</v>
      </c>
      <c r="B7" s="70" t="s">
        <v>131</v>
      </c>
      <c r="C7" s="153"/>
      <c r="D7" s="156"/>
      <c r="E7" s="40"/>
      <c r="F7" s="41"/>
    </row>
    <row r="8" spans="1:6" ht="12.75">
      <c r="A8" s="364"/>
      <c r="B8" s="155" t="s">
        <v>132</v>
      </c>
      <c r="C8" s="210">
        <v>2</v>
      </c>
      <c r="D8" s="157">
        <v>108</v>
      </c>
      <c r="E8" s="360">
        <v>660.3</v>
      </c>
      <c r="F8" s="314">
        <f>E8*F5</f>
        <v>3156.234</v>
      </c>
    </row>
    <row r="9" spans="1:6" ht="12.75">
      <c r="A9" s="364"/>
      <c r="B9" s="155" t="s">
        <v>133</v>
      </c>
      <c r="C9" s="210">
        <v>3</v>
      </c>
      <c r="D9" s="157">
        <v>183.7</v>
      </c>
      <c r="E9" s="361"/>
      <c r="F9" s="315"/>
    </row>
    <row r="10" spans="1:6" ht="15" customHeight="1">
      <c r="A10" s="364"/>
      <c r="B10" s="155" t="s">
        <v>134</v>
      </c>
      <c r="C10" s="210">
        <v>1</v>
      </c>
      <c r="D10" s="157">
        <v>79.5</v>
      </c>
      <c r="E10" s="361"/>
      <c r="F10" s="315"/>
    </row>
    <row r="11" spans="1:6" ht="15" customHeight="1">
      <c r="A11" s="364"/>
      <c r="B11" s="155" t="s">
        <v>48</v>
      </c>
      <c r="C11" s="210">
        <v>1</v>
      </c>
      <c r="D11" s="157">
        <v>105</v>
      </c>
      <c r="E11" s="361"/>
      <c r="F11" s="315"/>
    </row>
    <row r="12" spans="1:6" ht="12" customHeight="1">
      <c r="A12" s="365"/>
      <c r="B12" s="155" t="s">
        <v>135</v>
      </c>
      <c r="C12" s="210">
        <v>1</v>
      </c>
      <c r="D12" s="157">
        <v>184.1</v>
      </c>
      <c r="E12" s="362"/>
      <c r="F12" s="316"/>
    </row>
    <row r="13" spans="1:6" ht="13.5" customHeight="1">
      <c r="A13" s="357" t="s">
        <v>164</v>
      </c>
      <c r="B13" s="151" t="s">
        <v>165</v>
      </c>
      <c r="C13" s="63"/>
      <c r="D13" s="222"/>
      <c r="E13" s="40"/>
      <c r="F13" s="41"/>
    </row>
    <row r="14" spans="1:6" ht="14.25" customHeight="1">
      <c r="A14" s="358"/>
      <c r="B14" s="150" t="s">
        <v>176</v>
      </c>
      <c r="C14" s="209">
        <v>2</v>
      </c>
      <c r="D14" s="200">
        <v>42.4</v>
      </c>
      <c r="E14" s="360">
        <v>241.4</v>
      </c>
      <c r="F14" s="314">
        <f>E14*F5</f>
        <v>1153.892</v>
      </c>
    </row>
    <row r="15" spans="1:6" ht="14.25" customHeight="1">
      <c r="A15" s="358"/>
      <c r="B15" s="150" t="s">
        <v>179</v>
      </c>
      <c r="C15" s="209">
        <v>1</v>
      </c>
      <c r="D15" s="200">
        <v>26.7</v>
      </c>
      <c r="E15" s="361"/>
      <c r="F15" s="315"/>
    </row>
    <row r="16" spans="1:6" ht="14.25" customHeight="1">
      <c r="A16" s="358"/>
      <c r="B16" s="150" t="s">
        <v>48</v>
      </c>
      <c r="C16" s="209">
        <v>2</v>
      </c>
      <c r="D16" s="200">
        <v>172.3</v>
      </c>
      <c r="E16" s="362"/>
      <c r="F16" s="316"/>
    </row>
    <row r="17" spans="1:6" ht="14.25" customHeight="1">
      <c r="A17" s="358"/>
      <c r="B17" s="151" t="s">
        <v>182</v>
      </c>
      <c r="C17" s="28"/>
      <c r="D17" s="21"/>
      <c r="E17" s="40"/>
      <c r="F17" s="41"/>
    </row>
    <row r="18" spans="1:6" ht="14.25" customHeight="1">
      <c r="A18" s="359"/>
      <c r="B18" s="150" t="s">
        <v>183</v>
      </c>
      <c r="C18" s="209">
        <v>1</v>
      </c>
      <c r="D18" s="200">
        <v>420</v>
      </c>
      <c r="E18" s="40">
        <v>420</v>
      </c>
      <c r="F18" s="41">
        <f>E18*F5</f>
        <v>2007.6000000000001</v>
      </c>
    </row>
    <row r="19" spans="1:6" ht="17.25" customHeight="1">
      <c r="A19" s="130"/>
      <c r="B19" s="82" t="s">
        <v>39</v>
      </c>
      <c r="C19" s="128"/>
      <c r="D19" s="102"/>
      <c r="E19" s="98">
        <f>SUM(E7:E18)</f>
        <v>1321.6999999999998</v>
      </c>
      <c r="F19" s="99">
        <f>SUM(F7:F18)</f>
        <v>6317.726000000001</v>
      </c>
    </row>
    <row r="20" spans="1:6" ht="11.25" customHeight="1">
      <c r="A20" s="130"/>
      <c r="B20" s="84" t="s">
        <v>40</v>
      </c>
      <c r="C20" s="112"/>
      <c r="D20" s="87"/>
      <c r="E20" s="40"/>
      <c r="F20" s="41"/>
    </row>
    <row r="21" spans="1:6" ht="14.25" customHeight="1">
      <c r="A21" s="152" t="s">
        <v>142</v>
      </c>
      <c r="B21" s="155" t="s">
        <v>64</v>
      </c>
      <c r="C21" s="6">
        <v>4</v>
      </c>
      <c r="D21" s="179">
        <v>25.2</v>
      </c>
      <c r="E21" s="180"/>
      <c r="F21" s="41">
        <v>50.4</v>
      </c>
    </row>
    <row r="22" spans="1:6" ht="17.25" customHeight="1" hidden="1">
      <c r="A22" s="129"/>
      <c r="B22" s="164" t="s">
        <v>137</v>
      </c>
      <c r="C22" s="163" t="s">
        <v>138</v>
      </c>
      <c r="D22" s="4" t="s">
        <v>140</v>
      </c>
      <c r="E22" s="4" t="s">
        <v>139</v>
      </c>
      <c r="F22" s="30"/>
    </row>
    <row r="23" spans="1:6" ht="15.75" customHeight="1" hidden="1">
      <c r="A23" s="129"/>
      <c r="B23" s="162">
        <v>951.2</v>
      </c>
      <c r="C23" s="163">
        <v>10.27</v>
      </c>
      <c r="D23" s="4">
        <v>12</v>
      </c>
      <c r="E23" s="4">
        <f>B23*C23*D23</f>
        <v>117225.888</v>
      </c>
      <c r="F23" s="30"/>
    </row>
    <row r="24" spans="1:6" ht="15.75" customHeight="1">
      <c r="A24" s="36" t="s">
        <v>2</v>
      </c>
      <c r="B24" s="305" t="s">
        <v>3</v>
      </c>
      <c r="C24" s="306"/>
      <c r="D24" s="38"/>
      <c r="E24" s="38"/>
      <c r="F24" s="53"/>
    </row>
    <row r="25" spans="1:7" ht="14.25" customHeight="1">
      <c r="A25" s="44"/>
      <c r="B25" s="241" t="s">
        <v>6</v>
      </c>
      <c r="C25" s="242"/>
      <c r="D25" s="242"/>
      <c r="E25" s="243"/>
      <c r="F25" s="28">
        <f>B23*G25</f>
        <v>16258.604300400002</v>
      </c>
      <c r="G25">
        <v>17.0927295</v>
      </c>
    </row>
    <row r="26" spans="1:7" ht="14.25" customHeight="1">
      <c r="A26" s="38"/>
      <c r="B26" s="246" t="s">
        <v>28</v>
      </c>
      <c r="C26" s="246"/>
      <c r="D26" s="246"/>
      <c r="E26" s="246"/>
      <c r="F26" s="28">
        <f>E23*G26</f>
        <v>35167.7664</v>
      </c>
      <c r="G26" s="165">
        <v>0.3</v>
      </c>
    </row>
    <row r="27" spans="1:6" ht="14.25" customHeight="1">
      <c r="A27" s="45"/>
      <c r="B27" s="246" t="s">
        <v>31</v>
      </c>
      <c r="C27" s="246"/>
      <c r="D27" s="246"/>
      <c r="E27" s="246"/>
      <c r="F27" s="28">
        <v>4385</v>
      </c>
    </row>
    <row r="28" spans="1:6" ht="15" customHeight="1">
      <c r="A28" s="45"/>
      <c r="B28" s="241" t="s">
        <v>30</v>
      </c>
      <c r="C28" s="242"/>
      <c r="D28" s="242"/>
      <c r="E28" s="243"/>
      <c r="F28" s="28">
        <v>1944.12</v>
      </c>
    </row>
    <row r="29" spans="1:6" ht="14.25" customHeight="1">
      <c r="A29" s="45"/>
      <c r="B29" s="241" t="s">
        <v>32</v>
      </c>
      <c r="C29" s="242"/>
      <c r="D29" s="242"/>
      <c r="E29" s="243"/>
      <c r="F29" s="28">
        <v>860.8</v>
      </c>
    </row>
    <row r="30" spans="1:7" ht="13.5" customHeight="1">
      <c r="A30" s="45"/>
      <c r="B30" s="241" t="s">
        <v>29</v>
      </c>
      <c r="C30" s="242"/>
      <c r="D30" s="242"/>
      <c r="E30" s="243"/>
      <c r="F30" s="28">
        <f>E23*G30</f>
        <v>12894.84768</v>
      </c>
      <c r="G30" s="165">
        <v>0.11</v>
      </c>
    </row>
    <row r="31" spans="1:7" ht="13.5" customHeight="1">
      <c r="A31" s="19"/>
      <c r="B31" s="248" t="s">
        <v>33</v>
      </c>
      <c r="C31" s="249"/>
      <c r="D31" s="249"/>
      <c r="E31" s="250"/>
      <c r="F31" s="77">
        <f>E23*G31</f>
        <v>6095.746176</v>
      </c>
      <c r="G31" s="167">
        <v>0.052</v>
      </c>
    </row>
    <row r="32" spans="1:7" ht="14.25" customHeight="1">
      <c r="A32" s="19"/>
      <c r="B32" s="248" t="s">
        <v>34</v>
      </c>
      <c r="C32" s="249"/>
      <c r="D32" s="249"/>
      <c r="E32" s="250"/>
      <c r="F32" s="77">
        <v>4816</v>
      </c>
      <c r="G32" s="191">
        <v>0.032</v>
      </c>
    </row>
    <row r="33" spans="1:6" ht="15" customHeight="1">
      <c r="A33" s="19"/>
      <c r="B33" s="259" t="s">
        <v>7</v>
      </c>
      <c r="C33" s="260"/>
      <c r="D33" s="260"/>
      <c r="E33" s="261"/>
      <c r="F33" s="80">
        <f>SUM(F19:F32)</f>
        <v>88791.01055640001</v>
      </c>
    </row>
    <row r="34" spans="1:6" ht="16.5" customHeight="1">
      <c r="A34" s="38"/>
      <c r="B34" s="251" t="s">
        <v>35</v>
      </c>
      <c r="C34" s="252"/>
      <c r="D34" s="252"/>
      <c r="E34" s="253"/>
      <c r="F34" s="120">
        <v>109365</v>
      </c>
    </row>
    <row r="35" spans="1:6" ht="16.5" customHeight="1">
      <c r="A35" s="38"/>
      <c r="B35" s="340" t="s">
        <v>36</v>
      </c>
      <c r="C35" s="341"/>
      <c r="D35" s="341"/>
      <c r="E35" s="342"/>
      <c r="F35" s="121">
        <f>F34-F33</f>
        <v>20573.98944359999</v>
      </c>
    </row>
    <row r="36" spans="1:6" ht="16.5" customHeight="1">
      <c r="A36" s="340" t="s">
        <v>191</v>
      </c>
      <c r="B36" s="341"/>
      <c r="C36" s="341"/>
      <c r="D36" s="341"/>
      <c r="E36" s="114"/>
      <c r="F36" s="121">
        <v>30195</v>
      </c>
    </row>
    <row r="37" spans="1:6" ht="12.75">
      <c r="A37" s="343" t="s">
        <v>37</v>
      </c>
      <c r="B37" s="343"/>
      <c r="C37" s="343"/>
      <c r="D37" s="343"/>
      <c r="E37" s="343"/>
      <c r="F37" s="343"/>
    </row>
    <row r="38" spans="1:6" ht="15.75">
      <c r="A38" s="247" t="s">
        <v>38</v>
      </c>
      <c r="B38" s="247"/>
      <c r="C38" s="247"/>
      <c r="D38" s="247"/>
      <c r="E38" s="247"/>
      <c r="F38" s="247"/>
    </row>
  </sheetData>
  <sheetProtection/>
  <mergeCells count="27">
    <mergeCell ref="A1:F1"/>
    <mergeCell ref="B26:E26"/>
    <mergeCell ref="C3:E3"/>
    <mergeCell ref="A3:A4"/>
    <mergeCell ref="A2:F2"/>
    <mergeCell ref="F3:F4"/>
    <mergeCell ref="B3:B4"/>
    <mergeCell ref="B25:E25"/>
    <mergeCell ref="A38:F38"/>
    <mergeCell ref="B28:E28"/>
    <mergeCell ref="B29:E29"/>
    <mergeCell ref="B30:E30"/>
    <mergeCell ref="B27:E27"/>
    <mergeCell ref="E8:E12"/>
    <mergeCell ref="F8:F12"/>
    <mergeCell ref="A7:A12"/>
    <mergeCell ref="B31:E31"/>
    <mergeCell ref="B35:E35"/>
    <mergeCell ref="B32:E32"/>
    <mergeCell ref="B34:E34"/>
    <mergeCell ref="A37:F37"/>
    <mergeCell ref="B24:C24"/>
    <mergeCell ref="B33:E33"/>
    <mergeCell ref="A13:A18"/>
    <mergeCell ref="E14:E16"/>
    <mergeCell ref="F14:F16"/>
    <mergeCell ref="A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7.625" style="0" customWidth="1"/>
    <col min="4" max="4" width="10.75390625" style="0" customWidth="1"/>
    <col min="5" max="5" width="9.875" style="0" hidden="1" customWidth="1"/>
    <col min="6" max="6" width="8.375" style="0" customWidth="1"/>
    <col min="7" max="7" width="9.125" style="0" hidden="1" customWidth="1"/>
  </cols>
  <sheetData>
    <row r="1" spans="1:6" ht="12.75">
      <c r="A1" s="265" t="s">
        <v>42</v>
      </c>
      <c r="B1" s="266"/>
      <c r="C1" s="266"/>
      <c r="D1" s="266"/>
      <c r="E1" s="266"/>
      <c r="F1" s="267"/>
    </row>
    <row r="2" spans="1:6" ht="12.75">
      <c r="A2" s="265" t="s">
        <v>9</v>
      </c>
      <c r="B2" s="266"/>
      <c r="C2" s="266"/>
      <c r="D2" s="266"/>
      <c r="E2" s="266"/>
      <c r="F2" s="267"/>
    </row>
    <row r="3" spans="1:6" ht="12.75" customHeight="1">
      <c r="A3" s="270" t="s">
        <v>25</v>
      </c>
      <c r="B3" s="268" t="s">
        <v>5</v>
      </c>
      <c r="C3" s="262" t="s">
        <v>20</v>
      </c>
      <c r="D3" s="263"/>
      <c r="E3" s="264"/>
      <c r="F3" s="268" t="s">
        <v>21</v>
      </c>
    </row>
    <row r="4" spans="1:6" ht="29.25" customHeight="1">
      <c r="A4" s="271"/>
      <c r="B4" s="269"/>
      <c r="C4" s="2" t="s">
        <v>4</v>
      </c>
      <c r="D4" s="2" t="s">
        <v>22</v>
      </c>
      <c r="E4" s="17" t="s">
        <v>23</v>
      </c>
      <c r="F4" s="269"/>
    </row>
    <row r="5" spans="1:6" ht="10.5" customHeight="1" hidden="1">
      <c r="A5" s="32"/>
      <c r="B5" s="3"/>
      <c r="C5" s="1"/>
      <c r="D5" s="1"/>
      <c r="E5" s="1"/>
      <c r="F5" s="62">
        <v>4.78</v>
      </c>
    </row>
    <row r="6" spans="1:6" ht="13.5" customHeight="1">
      <c r="A6" s="32" t="s">
        <v>0</v>
      </c>
      <c r="B6" s="3" t="s">
        <v>1</v>
      </c>
      <c r="C6" s="1"/>
      <c r="D6" s="1"/>
      <c r="E6" s="1"/>
      <c r="F6" s="1"/>
    </row>
    <row r="7" spans="1:6" ht="13.5" customHeight="1">
      <c r="A7" s="272" t="s">
        <v>43</v>
      </c>
      <c r="B7" s="135" t="s">
        <v>59</v>
      </c>
      <c r="C7" s="1"/>
      <c r="D7" s="1"/>
      <c r="E7" s="58"/>
      <c r="F7" s="66"/>
    </row>
    <row r="8" spans="1:6" ht="14.25" customHeight="1">
      <c r="A8" s="273"/>
      <c r="B8" s="74" t="s">
        <v>66</v>
      </c>
      <c r="C8" s="125">
        <v>1</v>
      </c>
      <c r="D8" s="125">
        <v>484</v>
      </c>
      <c r="E8" s="275">
        <v>749.2</v>
      </c>
      <c r="F8" s="278">
        <f>E8*F5</f>
        <v>3581.1760000000004</v>
      </c>
    </row>
    <row r="9" spans="1:6" ht="14.25" customHeight="1">
      <c r="A9" s="273"/>
      <c r="B9" s="74" t="s">
        <v>67</v>
      </c>
      <c r="C9" s="125">
        <v>2</v>
      </c>
      <c r="D9" s="125">
        <v>66</v>
      </c>
      <c r="E9" s="276"/>
      <c r="F9" s="279"/>
    </row>
    <row r="10" spans="1:6" ht="14.25" customHeight="1">
      <c r="A10" s="273"/>
      <c r="B10" s="74" t="s">
        <v>64</v>
      </c>
      <c r="C10" s="125">
        <v>6</v>
      </c>
      <c r="D10" s="125">
        <v>87.6</v>
      </c>
      <c r="E10" s="276"/>
      <c r="F10" s="279"/>
    </row>
    <row r="11" spans="1:6" ht="14.25" customHeight="1">
      <c r="A11" s="273"/>
      <c r="B11" s="74" t="s">
        <v>65</v>
      </c>
      <c r="C11" s="125">
        <v>6</v>
      </c>
      <c r="D11" s="125">
        <v>111.6</v>
      </c>
      <c r="E11" s="277"/>
      <c r="F11" s="280"/>
    </row>
    <row r="12" spans="1:6" ht="14.25" customHeight="1">
      <c r="A12" s="273"/>
      <c r="B12" s="57" t="s">
        <v>93</v>
      </c>
      <c r="C12" s="60"/>
      <c r="D12" s="60"/>
      <c r="E12" s="58"/>
      <c r="F12" s="27"/>
    </row>
    <row r="13" spans="1:6" ht="14.25" customHeight="1">
      <c r="A13" s="273"/>
      <c r="B13" s="74" t="s">
        <v>71</v>
      </c>
      <c r="C13" s="125">
        <v>6</v>
      </c>
      <c r="D13" s="125">
        <v>637.2</v>
      </c>
      <c r="E13" s="275">
        <v>667.8</v>
      </c>
      <c r="F13" s="278">
        <f>E13*F5</f>
        <v>3192.084</v>
      </c>
    </row>
    <row r="14" spans="1:6" ht="14.25" customHeight="1">
      <c r="A14" s="274"/>
      <c r="B14" s="74" t="s">
        <v>72</v>
      </c>
      <c r="C14" s="125">
        <v>2</v>
      </c>
      <c r="D14" s="125">
        <v>30.6</v>
      </c>
      <c r="E14" s="277"/>
      <c r="F14" s="280"/>
    </row>
    <row r="15" spans="1:6" ht="14.25" customHeight="1">
      <c r="A15" s="272">
        <v>2</v>
      </c>
      <c r="B15" s="135" t="s">
        <v>91</v>
      </c>
      <c r="C15" s="60"/>
      <c r="D15" s="60"/>
      <c r="E15" s="141"/>
      <c r="F15" s="142"/>
    </row>
    <row r="16" spans="1:6" ht="14.25" customHeight="1">
      <c r="A16" s="273"/>
      <c r="B16" s="150" t="s">
        <v>92</v>
      </c>
      <c r="C16" s="199">
        <v>2.88</v>
      </c>
      <c r="D16" s="199">
        <v>200</v>
      </c>
      <c r="E16" s="275">
        <v>207.6</v>
      </c>
      <c r="F16" s="278">
        <f>E16*F5</f>
        <v>992.328</v>
      </c>
    </row>
    <row r="17" spans="1:6" ht="14.25" customHeight="1">
      <c r="A17" s="274"/>
      <c r="B17" s="150" t="s">
        <v>77</v>
      </c>
      <c r="C17" s="199">
        <v>20</v>
      </c>
      <c r="D17" s="199">
        <v>7.6</v>
      </c>
      <c r="E17" s="277"/>
      <c r="F17" s="280"/>
    </row>
    <row r="18" spans="1:6" ht="14.25" customHeight="1">
      <c r="A18" s="272" t="s">
        <v>164</v>
      </c>
      <c r="B18" s="151" t="s">
        <v>186</v>
      </c>
      <c r="C18" s="60"/>
      <c r="D18" s="60"/>
      <c r="E18" s="141"/>
      <c r="F18" s="142"/>
    </row>
    <row r="19" spans="1:6" ht="14.25" customHeight="1">
      <c r="A19" s="273"/>
      <c r="B19" s="150" t="s">
        <v>187</v>
      </c>
      <c r="C19" s="199">
        <v>6</v>
      </c>
      <c r="D19" s="199">
        <v>76.2</v>
      </c>
      <c r="E19" s="275">
        <v>2705.02</v>
      </c>
      <c r="F19" s="278">
        <f>E19*F5</f>
        <v>12929.9956</v>
      </c>
    </row>
    <row r="20" spans="1:6" ht="14.25" customHeight="1">
      <c r="A20" s="273"/>
      <c r="B20" s="150" t="s">
        <v>60</v>
      </c>
      <c r="C20" s="199">
        <v>3</v>
      </c>
      <c r="D20" s="199">
        <v>120</v>
      </c>
      <c r="E20" s="276"/>
      <c r="F20" s="279"/>
    </row>
    <row r="21" spans="1:6" ht="14.25" customHeight="1">
      <c r="A21" s="273"/>
      <c r="B21" s="150" t="s">
        <v>61</v>
      </c>
      <c r="C21" s="199">
        <v>5</v>
      </c>
      <c r="D21" s="199">
        <v>2260</v>
      </c>
      <c r="E21" s="276"/>
      <c r="F21" s="279"/>
    </row>
    <row r="22" spans="1:6" ht="14.25" customHeight="1">
      <c r="A22" s="273"/>
      <c r="B22" s="150" t="s">
        <v>163</v>
      </c>
      <c r="C22" s="199">
        <v>8</v>
      </c>
      <c r="D22" s="199">
        <v>100.82</v>
      </c>
      <c r="E22" s="276"/>
      <c r="F22" s="279"/>
    </row>
    <row r="23" spans="1:6" ht="14.25" customHeight="1">
      <c r="A23" s="274"/>
      <c r="B23" s="150" t="s">
        <v>188</v>
      </c>
      <c r="C23" s="199">
        <v>2</v>
      </c>
      <c r="D23" s="199">
        <v>148</v>
      </c>
      <c r="E23" s="277"/>
      <c r="F23" s="280"/>
    </row>
    <row r="24" spans="1:6" ht="14.25" customHeight="1">
      <c r="A24" s="140"/>
      <c r="B24" s="82" t="s">
        <v>39</v>
      </c>
      <c r="C24" s="126"/>
      <c r="D24" s="126"/>
      <c r="E24" s="88">
        <f>SUM(E8:E23)</f>
        <v>4329.62</v>
      </c>
      <c r="F24" s="89">
        <f>SUM(F8:F23)</f>
        <v>20695.583599999998</v>
      </c>
    </row>
    <row r="25" spans="1:6" ht="14.25" customHeight="1">
      <c r="A25" s="140"/>
      <c r="B25" s="84" t="s">
        <v>40</v>
      </c>
      <c r="C25" s="106"/>
      <c r="D25" s="106"/>
      <c r="E25" s="58"/>
      <c r="F25" s="27"/>
    </row>
    <row r="26" spans="1:6" ht="14.25" customHeight="1">
      <c r="A26" s="272" t="s">
        <v>43</v>
      </c>
      <c r="B26" s="70" t="s">
        <v>68</v>
      </c>
      <c r="C26" s="60"/>
      <c r="D26" s="60"/>
      <c r="E26" s="58"/>
      <c r="F26" s="27"/>
    </row>
    <row r="27" spans="1:6" ht="14.25" customHeight="1">
      <c r="A27" s="273"/>
      <c r="B27" s="74" t="s">
        <v>69</v>
      </c>
      <c r="C27" s="125">
        <v>1</v>
      </c>
      <c r="D27" s="125">
        <v>1060.87</v>
      </c>
      <c r="E27" s="134">
        <v>1060.87</v>
      </c>
      <c r="F27" s="27">
        <v>1060.87</v>
      </c>
    </row>
    <row r="28" spans="1:6" ht="14.25" customHeight="1">
      <c r="A28" s="273"/>
      <c r="B28" s="57" t="s">
        <v>44</v>
      </c>
      <c r="C28" s="60"/>
      <c r="D28" s="60"/>
      <c r="E28" s="1"/>
      <c r="F28" s="27"/>
    </row>
    <row r="29" spans="1:6" ht="14.25" customHeight="1">
      <c r="A29" s="273"/>
      <c r="B29" s="74" t="s">
        <v>70</v>
      </c>
      <c r="C29" s="125">
        <v>12</v>
      </c>
      <c r="D29" s="125">
        <v>6.48</v>
      </c>
      <c r="E29" s="133">
        <v>6.48</v>
      </c>
      <c r="F29" s="278">
        <v>4956.48</v>
      </c>
    </row>
    <row r="30" spans="1:6" ht="14.25" customHeight="1">
      <c r="A30" s="274"/>
      <c r="B30" s="74" t="s">
        <v>50</v>
      </c>
      <c r="C30" s="125">
        <v>3</v>
      </c>
      <c r="D30" s="125">
        <v>4950</v>
      </c>
      <c r="E30" s="134">
        <v>4950</v>
      </c>
      <c r="F30" s="280"/>
    </row>
    <row r="31" spans="1:6" ht="14.25" customHeight="1">
      <c r="A31" s="272" t="s">
        <v>86</v>
      </c>
      <c r="B31" s="150" t="s">
        <v>80</v>
      </c>
      <c r="C31" s="199">
        <v>20</v>
      </c>
      <c r="D31" s="199">
        <v>8</v>
      </c>
      <c r="E31" s="149">
        <v>8</v>
      </c>
      <c r="F31" s="278">
        <v>15.6</v>
      </c>
    </row>
    <row r="32" spans="1:6" ht="14.25" customHeight="1">
      <c r="A32" s="274"/>
      <c r="B32" s="150" t="s">
        <v>77</v>
      </c>
      <c r="C32" s="199">
        <v>20</v>
      </c>
      <c r="D32" s="199">
        <v>7.6</v>
      </c>
      <c r="E32" s="149">
        <v>7.6</v>
      </c>
      <c r="F32" s="280"/>
    </row>
    <row r="33" spans="1:6" ht="14.25" customHeight="1">
      <c r="A33" s="272" t="s">
        <v>86</v>
      </c>
      <c r="B33" s="68" t="s">
        <v>27</v>
      </c>
      <c r="C33" s="60"/>
      <c r="D33" s="60"/>
      <c r="E33" s="1"/>
      <c r="F33" s="27"/>
    </row>
    <row r="34" spans="1:6" ht="14.25" customHeight="1">
      <c r="A34" s="274"/>
      <c r="B34" s="150" t="s">
        <v>64</v>
      </c>
      <c r="C34" s="199">
        <v>4</v>
      </c>
      <c r="D34" s="199">
        <v>58.4</v>
      </c>
      <c r="E34" s="149">
        <v>58.4</v>
      </c>
      <c r="F34" s="27">
        <v>58.4</v>
      </c>
    </row>
    <row r="35" spans="1:6" ht="18" customHeight="1">
      <c r="A35" s="140" t="s">
        <v>98</v>
      </c>
      <c r="B35" s="155" t="s">
        <v>64</v>
      </c>
      <c r="C35" s="198">
        <v>3</v>
      </c>
      <c r="D35" s="198">
        <v>43.8</v>
      </c>
      <c r="E35" s="156">
        <v>43.8</v>
      </c>
      <c r="F35" s="27">
        <v>43.8</v>
      </c>
    </row>
    <row r="36" spans="1:6" ht="19.5" customHeight="1">
      <c r="A36" s="56" t="s">
        <v>152</v>
      </c>
      <c r="B36" s="74" t="s">
        <v>64</v>
      </c>
      <c r="C36" s="125">
        <v>9</v>
      </c>
      <c r="D36" s="125">
        <v>113.42</v>
      </c>
      <c r="E36" s="133">
        <v>113.42</v>
      </c>
      <c r="F36" s="66">
        <v>113.42</v>
      </c>
    </row>
    <row r="37" spans="1:6" ht="1.5" customHeight="1" hidden="1">
      <c r="A37" s="56"/>
      <c r="B37" s="164" t="s">
        <v>137</v>
      </c>
      <c r="C37" s="163" t="s">
        <v>138</v>
      </c>
      <c r="D37" s="4" t="s">
        <v>140</v>
      </c>
      <c r="E37" s="4" t="s">
        <v>139</v>
      </c>
      <c r="F37" s="30"/>
    </row>
    <row r="38" spans="1:7" ht="14.25" customHeight="1" hidden="1">
      <c r="A38" s="56"/>
      <c r="B38" s="162">
        <v>784.7</v>
      </c>
      <c r="C38" s="163">
        <v>10.27</v>
      </c>
      <c r="D38" s="4">
        <v>12</v>
      </c>
      <c r="E38" s="4">
        <f>B38*C38*D38</f>
        <v>96706.428</v>
      </c>
      <c r="F38" s="30"/>
      <c r="G38" s="165"/>
    </row>
    <row r="39" spans="1:6" ht="12.75" customHeight="1">
      <c r="A39" s="3" t="s">
        <v>2</v>
      </c>
      <c r="B39" s="262" t="s">
        <v>3</v>
      </c>
      <c r="C39" s="264"/>
      <c r="D39" s="1"/>
      <c r="E39" s="1"/>
      <c r="F39" s="28"/>
    </row>
    <row r="40" spans="1:7" ht="12" customHeight="1">
      <c r="A40" s="8"/>
      <c r="B40" s="241" t="s">
        <v>6</v>
      </c>
      <c r="C40" s="242"/>
      <c r="D40" s="242"/>
      <c r="E40" s="243"/>
      <c r="F40" s="28">
        <f>B38*G40</f>
        <v>13412.664838650002</v>
      </c>
      <c r="G40">
        <v>17.0927295</v>
      </c>
    </row>
    <row r="41" spans="1:7" ht="14.25" customHeight="1">
      <c r="A41" s="9"/>
      <c r="B41" s="246" t="s">
        <v>28</v>
      </c>
      <c r="C41" s="246"/>
      <c r="D41" s="246"/>
      <c r="E41" s="246"/>
      <c r="F41" s="28">
        <f>E38*G41</f>
        <v>29011.9284</v>
      </c>
      <c r="G41" s="165">
        <v>0.3</v>
      </c>
    </row>
    <row r="42" spans="1:6" ht="11.25" customHeight="1">
      <c r="A42" s="9"/>
      <c r="B42" s="246" t="s">
        <v>31</v>
      </c>
      <c r="C42" s="246"/>
      <c r="D42" s="246"/>
      <c r="E42" s="246"/>
      <c r="F42" s="28">
        <v>3174.64</v>
      </c>
    </row>
    <row r="43" spans="1:6" ht="15.75">
      <c r="A43" s="9"/>
      <c r="B43" s="241" t="s">
        <v>30</v>
      </c>
      <c r="C43" s="242"/>
      <c r="D43" s="242"/>
      <c r="E43" s="243"/>
      <c r="F43" s="28">
        <v>1604.04</v>
      </c>
    </row>
    <row r="44" spans="1:7" ht="12.75" customHeight="1">
      <c r="A44" s="26"/>
      <c r="B44" s="241" t="s">
        <v>29</v>
      </c>
      <c r="C44" s="242"/>
      <c r="D44" s="242"/>
      <c r="E44" s="243"/>
      <c r="F44" s="28">
        <f>E38*G44</f>
        <v>10637.70708</v>
      </c>
      <c r="G44" s="165">
        <v>0.11</v>
      </c>
    </row>
    <row r="45" spans="1:7" ht="15.75">
      <c r="A45" s="19"/>
      <c r="B45" s="248" t="s">
        <v>33</v>
      </c>
      <c r="C45" s="249"/>
      <c r="D45" s="249"/>
      <c r="E45" s="250"/>
      <c r="F45" s="77">
        <f>E38*G45</f>
        <v>5028.734256</v>
      </c>
      <c r="G45" s="167">
        <v>0.052</v>
      </c>
    </row>
    <row r="46" spans="1:7" ht="12.75" customHeight="1">
      <c r="A46" s="19"/>
      <c r="B46" s="248" t="s">
        <v>190</v>
      </c>
      <c r="C46" s="249"/>
      <c r="D46" s="249"/>
      <c r="E46" s="250"/>
      <c r="F46" s="77">
        <f>E38*G46</f>
        <v>3094.605696</v>
      </c>
      <c r="G46" s="191">
        <v>0.032</v>
      </c>
    </row>
    <row r="47" spans="1:6" ht="13.5" customHeight="1">
      <c r="A47" s="19"/>
      <c r="B47" s="259" t="s">
        <v>7</v>
      </c>
      <c r="C47" s="260"/>
      <c r="D47" s="260"/>
      <c r="E47" s="261"/>
      <c r="F47" s="80">
        <f>SUM(F24:F46)</f>
        <v>92908.47387064998</v>
      </c>
    </row>
    <row r="48" spans="1:6" ht="14.25">
      <c r="A48" s="115"/>
      <c r="B48" s="281" t="s">
        <v>35</v>
      </c>
      <c r="C48" s="282"/>
      <c r="D48" s="282"/>
      <c r="E48" s="283"/>
      <c r="F48" s="116">
        <v>91609</v>
      </c>
    </row>
    <row r="49" spans="1:6" ht="15.75">
      <c r="A49" s="115"/>
      <c r="B49" s="256" t="s">
        <v>41</v>
      </c>
      <c r="C49" s="257"/>
      <c r="D49" s="257"/>
      <c r="E49" s="258"/>
      <c r="F49" s="118">
        <f>F48-F47</f>
        <v>-1299.4738706499775</v>
      </c>
    </row>
    <row r="50" spans="1:6" ht="14.25">
      <c r="A50" s="254" t="s">
        <v>191</v>
      </c>
      <c r="B50" s="255"/>
      <c r="C50" s="255"/>
      <c r="D50" s="255"/>
      <c r="E50" s="117"/>
      <c r="F50" s="118">
        <v>17171</v>
      </c>
    </row>
    <row r="51" spans="1:6" ht="15.75">
      <c r="A51" s="247" t="s">
        <v>37</v>
      </c>
      <c r="B51" s="247"/>
      <c r="C51" s="247"/>
      <c r="D51" s="247"/>
      <c r="E51" s="247"/>
      <c r="F51" s="247"/>
    </row>
    <row r="52" spans="1:6" ht="15.75">
      <c r="A52" s="247" t="s">
        <v>38</v>
      </c>
      <c r="B52" s="247"/>
      <c r="C52" s="247"/>
      <c r="D52" s="247"/>
      <c r="E52" s="247"/>
      <c r="F52" s="247"/>
    </row>
  </sheetData>
  <sheetProtection/>
  <mergeCells count="36">
    <mergeCell ref="A31:A32"/>
    <mergeCell ref="F31:F32"/>
    <mergeCell ref="A33:A34"/>
    <mergeCell ref="A15:A17"/>
    <mergeCell ref="E16:E17"/>
    <mergeCell ref="F16:F17"/>
    <mergeCell ref="A1:F1"/>
    <mergeCell ref="A2:F2"/>
    <mergeCell ref="A3:A4"/>
    <mergeCell ref="C3:E3"/>
    <mergeCell ref="B3:B4"/>
    <mergeCell ref="F3:F4"/>
    <mergeCell ref="B39:C39"/>
    <mergeCell ref="B48:E48"/>
    <mergeCell ref="B45:E45"/>
    <mergeCell ref="B44:E44"/>
    <mergeCell ref="B46:E46"/>
    <mergeCell ref="B47:E47"/>
    <mergeCell ref="A50:D50"/>
    <mergeCell ref="A51:F51"/>
    <mergeCell ref="A52:F52"/>
    <mergeCell ref="B41:E41"/>
    <mergeCell ref="B42:E42"/>
    <mergeCell ref="B40:E40"/>
    <mergeCell ref="B43:E43"/>
    <mergeCell ref="B49:E49"/>
    <mergeCell ref="A7:A14"/>
    <mergeCell ref="E8:E11"/>
    <mergeCell ref="E13:E14"/>
    <mergeCell ref="F8:F11"/>
    <mergeCell ref="F13:F14"/>
    <mergeCell ref="A26:A30"/>
    <mergeCell ref="F29:F30"/>
    <mergeCell ref="A18:A23"/>
    <mergeCell ref="E19:E23"/>
    <mergeCell ref="F19:F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4.25390625" style="0" customWidth="1"/>
    <col min="2" max="2" width="48.00390625" style="0" customWidth="1"/>
    <col min="3" max="3" width="7.875" style="0" customWidth="1"/>
    <col min="4" max="4" width="10.75390625" style="0" customWidth="1"/>
    <col min="5" max="5" width="8.625" style="0" hidden="1" customWidth="1"/>
    <col min="6" max="6" width="11.25390625" style="0" customWidth="1"/>
    <col min="7" max="7" width="9.125" style="0" hidden="1" customWidth="1"/>
  </cols>
  <sheetData>
    <row r="1" spans="1:6" ht="12.75">
      <c r="A1" s="265" t="s">
        <v>42</v>
      </c>
      <c r="B1" s="266"/>
      <c r="C1" s="266"/>
      <c r="D1" s="266"/>
      <c r="E1" s="266"/>
      <c r="F1" s="267"/>
    </row>
    <row r="2" spans="1:6" ht="12.75">
      <c r="A2" s="265" t="s">
        <v>10</v>
      </c>
      <c r="B2" s="266"/>
      <c r="C2" s="266"/>
      <c r="D2" s="266"/>
      <c r="E2" s="266"/>
      <c r="F2" s="267"/>
    </row>
    <row r="3" spans="1:6" ht="12.75" customHeight="1">
      <c r="A3" s="270" t="s">
        <v>25</v>
      </c>
      <c r="B3" s="268" t="s">
        <v>5</v>
      </c>
      <c r="C3" s="262" t="s">
        <v>20</v>
      </c>
      <c r="D3" s="263"/>
      <c r="E3" s="264"/>
      <c r="F3" s="268" t="s">
        <v>21</v>
      </c>
    </row>
    <row r="4" spans="1:6" ht="29.25" customHeight="1">
      <c r="A4" s="271"/>
      <c r="B4" s="269"/>
      <c r="C4" s="2" t="s">
        <v>4</v>
      </c>
      <c r="D4" s="2" t="s">
        <v>22</v>
      </c>
      <c r="E4" s="22" t="s">
        <v>23</v>
      </c>
      <c r="F4" s="269"/>
    </row>
    <row r="5" spans="1:6" ht="0.75" customHeight="1" hidden="1">
      <c r="A5" s="32"/>
      <c r="B5" s="3"/>
      <c r="C5" s="1"/>
      <c r="D5" s="1"/>
      <c r="E5" s="1"/>
      <c r="F5" s="62">
        <v>4.78</v>
      </c>
    </row>
    <row r="6" spans="1:6" ht="12.75" customHeight="1">
      <c r="A6" s="32" t="s">
        <v>0</v>
      </c>
      <c r="B6" s="3" t="s">
        <v>1</v>
      </c>
      <c r="C6" s="1"/>
      <c r="D6" s="1"/>
      <c r="E6" s="1"/>
      <c r="F6" s="7"/>
    </row>
    <row r="7" spans="1:6" ht="15">
      <c r="A7" s="272" t="s">
        <v>43</v>
      </c>
      <c r="B7" s="135" t="s">
        <v>73</v>
      </c>
      <c r="C7" s="1"/>
      <c r="D7" s="1"/>
      <c r="E7" s="6"/>
      <c r="F7" s="27"/>
    </row>
    <row r="8" spans="1:6" ht="12.75" customHeight="1">
      <c r="A8" s="274"/>
      <c r="B8" s="74" t="s">
        <v>74</v>
      </c>
      <c r="C8" s="125">
        <v>1</v>
      </c>
      <c r="D8" s="125">
        <v>270</v>
      </c>
      <c r="E8" s="50">
        <v>270</v>
      </c>
      <c r="F8" s="27">
        <f>E8*F5</f>
        <v>1290.6000000000001</v>
      </c>
    </row>
    <row r="9" spans="1:6" ht="23.25" customHeight="1">
      <c r="A9" s="272" t="s">
        <v>86</v>
      </c>
      <c r="B9" s="68" t="s">
        <v>96</v>
      </c>
      <c r="C9" s="60"/>
      <c r="D9" s="60"/>
      <c r="E9" s="50"/>
      <c r="F9" s="27"/>
    </row>
    <row r="10" spans="1:6" ht="12.75" customHeight="1">
      <c r="A10" s="296"/>
      <c r="B10" s="150" t="s">
        <v>60</v>
      </c>
      <c r="C10" s="199">
        <v>1</v>
      </c>
      <c r="D10" s="199">
        <v>40</v>
      </c>
      <c r="E10" s="287">
        <v>582.4</v>
      </c>
      <c r="F10" s="278">
        <f>E10*F5</f>
        <v>2783.872</v>
      </c>
    </row>
    <row r="11" spans="1:6" ht="12.75" customHeight="1">
      <c r="A11" s="296"/>
      <c r="B11" s="150" t="s">
        <v>94</v>
      </c>
      <c r="C11" s="199">
        <v>1</v>
      </c>
      <c r="D11" s="199">
        <v>484</v>
      </c>
      <c r="E11" s="288"/>
      <c r="F11" s="279"/>
    </row>
    <row r="12" spans="1:6" ht="12.75" customHeight="1">
      <c r="A12" s="297"/>
      <c r="B12" s="150" t="s">
        <v>64</v>
      </c>
      <c r="C12" s="199">
        <v>4</v>
      </c>
      <c r="D12" s="199">
        <v>58.4</v>
      </c>
      <c r="E12" s="289"/>
      <c r="F12" s="280"/>
    </row>
    <row r="13" spans="1:6" ht="12.75" customHeight="1">
      <c r="A13" s="272" t="s">
        <v>142</v>
      </c>
      <c r="B13" s="57" t="s">
        <v>145</v>
      </c>
      <c r="C13" s="60"/>
      <c r="D13" s="60"/>
      <c r="E13" s="50"/>
      <c r="F13" s="27"/>
    </row>
    <row r="14" spans="1:6" ht="12.75" customHeight="1">
      <c r="A14" s="296"/>
      <c r="B14" s="74" t="s">
        <v>90</v>
      </c>
      <c r="C14" s="125">
        <v>1</v>
      </c>
      <c r="D14" s="125">
        <v>55</v>
      </c>
      <c r="E14" s="287">
        <v>1431.74</v>
      </c>
      <c r="F14" s="278">
        <f>E14*F5</f>
        <v>6843.7172</v>
      </c>
    </row>
    <row r="15" spans="1:6" ht="12.75" customHeight="1">
      <c r="A15" s="296"/>
      <c r="B15" s="74" t="s">
        <v>146</v>
      </c>
      <c r="C15" s="125">
        <v>70</v>
      </c>
      <c r="D15" s="125">
        <v>26.6</v>
      </c>
      <c r="E15" s="288"/>
      <c r="F15" s="279"/>
    </row>
    <row r="16" spans="1:6" ht="12.75" customHeight="1">
      <c r="A16" s="296"/>
      <c r="B16" s="74" t="s">
        <v>147</v>
      </c>
      <c r="C16" s="125">
        <v>4.688</v>
      </c>
      <c r="D16" s="125">
        <v>1350.14</v>
      </c>
      <c r="E16" s="289"/>
      <c r="F16" s="280"/>
    </row>
    <row r="17" spans="1:6" ht="12.75" customHeight="1">
      <c r="A17" s="296"/>
      <c r="B17" s="70" t="s">
        <v>148</v>
      </c>
      <c r="C17" s="60"/>
      <c r="D17" s="60"/>
      <c r="E17" s="50"/>
      <c r="F17" s="27"/>
    </row>
    <row r="18" spans="1:6" ht="12.75" customHeight="1">
      <c r="A18" s="296"/>
      <c r="B18" s="74" t="s">
        <v>161</v>
      </c>
      <c r="C18" s="195">
        <v>1</v>
      </c>
      <c r="D18" s="195">
        <v>70</v>
      </c>
      <c r="E18" s="287">
        <v>7283.43</v>
      </c>
      <c r="F18" s="278">
        <f>E18*F5</f>
        <v>34814.7954</v>
      </c>
    </row>
    <row r="19" spans="1:6" ht="12.75" customHeight="1">
      <c r="A19" s="296"/>
      <c r="B19" s="74" t="s">
        <v>159</v>
      </c>
      <c r="C19" s="195">
        <v>1</v>
      </c>
      <c r="D19" s="195">
        <v>152</v>
      </c>
      <c r="E19" s="288"/>
      <c r="F19" s="279"/>
    </row>
    <row r="20" spans="1:6" ht="12.75" customHeight="1">
      <c r="A20" s="296"/>
      <c r="B20" s="74" t="s">
        <v>160</v>
      </c>
      <c r="C20" s="195">
        <v>5</v>
      </c>
      <c r="D20" s="195">
        <v>154.9</v>
      </c>
      <c r="E20" s="288"/>
      <c r="F20" s="279"/>
    </row>
    <row r="21" spans="1:6" ht="12.75" customHeight="1">
      <c r="A21" s="296"/>
      <c r="B21" s="74" t="s">
        <v>103</v>
      </c>
      <c r="C21" s="195">
        <v>20</v>
      </c>
      <c r="D21" s="195">
        <v>396</v>
      </c>
      <c r="E21" s="288"/>
      <c r="F21" s="279"/>
    </row>
    <row r="22" spans="1:6" ht="12.75" customHeight="1">
      <c r="A22" s="296"/>
      <c r="B22" s="74" t="s">
        <v>52</v>
      </c>
      <c r="C22" s="195">
        <v>50</v>
      </c>
      <c r="D22" s="195">
        <v>286</v>
      </c>
      <c r="E22" s="288"/>
      <c r="F22" s="279"/>
    </row>
    <row r="23" spans="1:6" ht="12.75" customHeight="1">
      <c r="A23" s="296"/>
      <c r="B23" s="74" t="s">
        <v>104</v>
      </c>
      <c r="C23" s="195">
        <v>50</v>
      </c>
      <c r="D23" s="195">
        <v>900</v>
      </c>
      <c r="E23" s="288"/>
      <c r="F23" s="279"/>
    </row>
    <row r="24" spans="1:6" ht="12.75" customHeight="1">
      <c r="A24" s="296"/>
      <c r="B24" s="74" t="s">
        <v>105</v>
      </c>
      <c r="C24" s="195">
        <v>30</v>
      </c>
      <c r="D24" s="195">
        <v>591</v>
      </c>
      <c r="E24" s="288"/>
      <c r="F24" s="279"/>
    </row>
    <row r="25" spans="1:6" ht="12.75" customHeight="1">
      <c r="A25" s="296"/>
      <c r="B25" s="74" t="s">
        <v>162</v>
      </c>
      <c r="C25" s="195">
        <v>15</v>
      </c>
      <c r="D25" s="195">
        <v>190</v>
      </c>
      <c r="E25" s="288"/>
      <c r="F25" s="279"/>
    </row>
    <row r="26" spans="1:6" ht="12.75" customHeight="1">
      <c r="A26" s="296"/>
      <c r="B26" s="74" t="s">
        <v>116</v>
      </c>
      <c r="C26" s="195">
        <v>35</v>
      </c>
      <c r="D26" s="195">
        <v>3842.65</v>
      </c>
      <c r="E26" s="288"/>
      <c r="F26" s="279"/>
    </row>
    <row r="27" spans="1:6" ht="12.75" customHeight="1">
      <c r="A27" s="296"/>
      <c r="B27" s="74" t="s">
        <v>149</v>
      </c>
      <c r="C27" s="195">
        <v>6</v>
      </c>
      <c r="D27" s="195">
        <v>700.88</v>
      </c>
      <c r="E27" s="289"/>
      <c r="F27" s="280"/>
    </row>
    <row r="28" spans="1:6" ht="12.75" customHeight="1">
      <c r="A28" s="296"/>
      <c r="B28" s="70" t="s">
        <v>150</v>
      </c>
      <c r="C28" s="60"/>
      <c r="D28" s="60"/>
      <c r="E28" s="50"/>
      <c r="F28" s="27"/>
    </row>
    <row r="29" spans="1:6" ht="12.75" customHeight="1">
      <c r="A29" s="296"/>
      <c r="B29" s="74" t="s">
        <v>151</v>
      </c>
      <c r="C29" s="125">
        <v>1</v>
      </c>
      <c r="D29" s="125">
        <v>314</v>
      </c>
      <c r="E29" s="50">
        <v>314</v>
      </c>
      <c r="F29" s="27">
        <f>E29*F5</f>
        <v>1500.92</v>
      </c>
    </row>
    <row r="30" spans="1:6" ht="12.75" customHeight="1">
      <c r="A30" s="49"/>
      <c r="B30" s="82" t="s">
        <v>39</v>
      </c>
      <c r="C30" s="230"/>
      <c r="D30" s="230"/>
      <c r="E30" s="91"/>
      <c r="F30" s="89">
        <f>SUM(F8:F29)</f>
        <v>47233.9046</v>
      </c>
    </row>
    <row r="31" spans="1:6" ht="12.75" customHeight="1">
      <c r="A31" s="290" t="s">
        <v>95</v>
      </c>
      <c r="B31" s="84" t="s">
        <v>40</v>
      </c>
      <c r="C31" s="60"/>
      <c r="D31" s="60"/>
      <c r="E31" s="51"/>
      <c r="F31" s="79"/>
    </row>
    <row r="32" spans="1:6" ht="15">
      <c r="A32" s="291"/>
      <c r="B32" s="135" t="s">
        <v>44</v>
      </c>
      <c r="C32" s="125"/>
      <c r="D32" s="125"/>
      <c r="E32" s="24"/>
      <c r="F32" s="20"/>
    </row>
    <row r="33" spans="1:6" ht="12.75">
      <c r="A33" s="291"/>
      <c r="B33" s="74" t="s">
        <v>45</v>
      </c>
      <c r="C33" s="125">
        <v>25</v>
      </c>
      <c r="D33" s="125">
        <v>17.5</v>
      </c>
      <c r="E33" s="133">
        <v>17.5</v>
      </c>
      <c r="F33" s="235">
        <v>5429.2</v>
      </c>
    </row>
    <row r="34" spans="1:6" ht="12.75">
      <c r="A34" s="291"/>
      <c r="B34" s="74" t="s">
        <v>46</v>
      </c>
      <c r="C34" s="125">
        <v>4</v>
      </c>
      <c r="D34" s="125">
        <v>5400</v>
      </c>
      <c r="E34" s="134">
        <v>5400</v>
      </c>
      <c r="F34" s="236"/>
    </row>
    <row r="35" spans="1:6" ht="12.75">
      <c r="A35" s="291"/>
      <c r="B35" s="150" t="s">
        <v>77</v>
      </c>
      <c r="C35" s="199">
        <v>15</v>
      </c>
      <c r="D35" s="199">
        <v>5.7</v>
      </c>
      <c r="E35" s="149">
        <v>5.7</v>
      </c>
      <c r="F35" s="236"/>
    </row>
    <row r="36" spans="1:6" ht="12.75">
      <c r="A36" s="291"/>
      <c r="B36" s="150" t="s">
        <v>80</v>
      </c>
      <c r="C36" s="199">
        <v>15</v>
      </c>
      <c r="D36" s="199">
        <v>6</v>
      </c>
      <c r="E36" s="149">
        <v>6</v>
      </c>
      <c r="F36" s="237"/>
    </row>
    <row r="37" spans="1:6" ht="12.75">
      <c r="A37" s="291"/>
      <c r="B37" s="70" t="s">
        <v>75</v>
      </c>
      <c r="C37" s="125"/>
      <c r="D37" s="125"/>
      <c r="E37" s="133"/>
      <c r="F37" s="20"/>
    </row>
    <row r="38" spans="1:6" ht="12.75">
      <c r="A38" s="291"/>
      <c r="B38" s="74" t="s">
        <v>64</v>
      </c>
      <c r="C38" s="125">
        <v>6</v>
      </c>
      <c r="D38" s="125">
        <v>87.6</v>
      </c>
      <c r="E38" s="133">
        <v>87.6</v>
      </c>
      <c r="F38" s="235">
        <v>172.6</v>
      </c>
    </row>
    <row r="39" spans="1:6" ht="12.75">
      <c r="A39" s="292"/>
      <c r="B39" s="74" t="s">
        <v>76</v>
      </c>
      <c r="C39" s="125">
        <v>1</v>
      </c>
      <c r="D39" s="125">
        <v>85</v>
      </c>
      <c r="E39" s="133">
        <v>85</v>
      </c>
      <c r="F39" s="237"/>
    </row>
    <row r="40" spans="1:6" ht="18.75">
      <c r="A40" s="56" t="s">
        <v>98</v>
      </c>
      <c r="B40" s="155" t="s">
        <v>64</v>
      </c>
      <c r="C40" s="198">
        <v>2</v>
      </c>
      <c r="D40" s="198">
        <v>29.2</v>
      </c>
      <c r="E40" s="156">
        <v>29.2</v>
      </c>
      <c r="F40" s="20">
        <v>29.2</v>
      </c>
    </row>
    <row r="41" spans="1:6" ht="18.75">
      <c r="A41" s="56" t="s">
        <v>142</v>
      </c>
      <c r="B41" s="74" t="s">
        <v>64</v>
      </c>
      <c r="C41" s="125">
        <v>1</v>
      </c>
      <c r="D41" s="125">
        <v>12.6</v>
      </c>
      <c r="E41" s="133">
        <v>12.6</v>
      </c>
      <c r="F41" s="27">
        <v>12.6</v>
      </c>
    </row>
    <row r="42" spans="1:6" ht="18.75">
      <c r="A42" s="56" t="s">
        <v>164</v>
      </c>
      <c r="B42" s="150" t="s">
        <v>163</v>
      </c>
      <c r="C42" s="199">
        <v>2</v>
      </c>
      <c r="D42" s="199">
        <v>25.21</v>
      </c>
      <c r="E42" s="149">
        <v>25.21</v>
      </c>
      <c r="F42" s="20">
        <v>25.21</v>
      </c>
    </row>
    <row r="43" spans="1:6" ht="12.75">
      <c r="A43" s="56"/>
      <c r="B43" s="143"/>
      <c r="C43" s="60"/>
      <c r="D43" s="21"/>
      <c r="E43" s="24"/>
      <c r="F43" s="20"/>
    </row>
    <row r="44" spans="1:6" ht="12.75" hidden="1">
      <c r="A44" s="56"/>
      <c r="B44" s="164" t="s">
        <v>137</v>
      </c>
      <c r="C44" s="163" t="s">
        <v>138</v>
      </c>
      <c r="D44" s="4" t="s">
        <v>140</v>
      </c>
      <c r="E44" s="4" t="s">
        <v>139</v>
      </c>
      <c r="F44" s="30"/>
    </row>
    <row r="45" spans="1:7" ht="14.25" customHeight="1" hidden="1">
      <c r="A45" s="56"/>
      <c r="B45" s="162">
        <v>650</v>
      </c>
      <c r="C45" s="163">
        <v>10.27</v>
      </c>
      <c r="D45" s="4">
        <v>12</v>
      </c>
      <c r="E45" s="4">
        <f>B45*C45*D45</f>
        <v>80106</v>
      </c>
      <c r="F45" s="30"/>
      <c r="G45" s="165"/>
    </row>
    <row r="46" spans="1:6" ht="12.75">
      <c r="A46" s="3" t="s">
        <v>2</v>
      </c>
      <c r="B46" s="262" t="s">
        <v>3</v>
      </c>
      <c r="C46" s="264"/>
      <c r="D46" s="1"/>
      <c r="E46" s="6"/>
      <c r="F46" s="27"/>
    </row>
    <row r="47" spans="1:7" ht="14.25" customHeight="1">
      <c r="A47" s="14"/>
      <c r="B47" s="241" t="s">
        <v>6</v>
      </c>
      <c r="C47" s="242"/>
      <c r="D47" s="242"/>
      <c r="E47" s="243"/>
      <c r="F47" s="28">
        <f>B45*G47</f>
        <v>11110.274175</v>
      </c>
      <c r="G47">
        <v>17.0927295</v>
      </c>
    </row>
    <row r="48" spans="1:7" ht="14.25" customHeight="1">
      <c r="A48" s="12"/>
      <c r="B48" s="246" t="s">
        <v>28</v>
      </c>
      <c r="C48" s="246"/>
      <c r="D48" s="246"/>
      <c r="E48" s="246"/>
      <c r="F48" s="28">
        <f>E45*G48</f>
        <v>24031.8</v>
      </c>
      <c r="G48" s="165">
        <v>0.3</v>
      </c>
    </row>
    <row r="49" spans="1:6" ht="14.25" customHeight="1">
      <c r="A49" s="26"/>
      <c r="B49" s="246" t="s">
        <v>31</v>
      </c>
      <c r="C49" s="246"/>
      <c r="D49" s="246"/>
      <c r="E49" s="246"/>
      <c r="F49" s="28">
        <v>2726.58</v>
      </c>
    </row>
    <row r="50" spans="1:6" ht="15.75">
      <c r="A50" s="26"/>
      <c r="B50" s="241" t="s">
        <v>30</v>
      </c>
      <c r="C50" s="242"/>
      <c r="D50" s="242"/>
      <c r="E50" s="243"/>
      <c r="F50" s="28">
        <v>1326</v>
      </c>
    </row>
    <row r="51" spans="1:7" ht="15.75">
      <c r="A51" s="26"/>
      <c r="B51" s="241" t="s">
        <v>29</v>
      </c>
      <c r="C51" s="242"/>
      <c r="D51" s="242"/>
      <c r="E51" s="243"/>
      <c r="F51" s="28">
        <f>E45*G51</f>
        <v>8811.66</v>
      </c>
      <c r="G51" s="165">
        <v>0.11</v>
      </c>
    </row>
    <row r="52" spans="1:7" ht="15.75">
      <c r="A52" s="19"/>
      <c r="B52" s="248" t="s">
        <v>33</v>
      </c>
      <c r="C52" s="249"/>
      <c r="D52" s="249"/>
      <c r="E52" s="250"/>
      <c r="F52" s="77">
        <f>E45*G52</f>
        <v>4165.512</v>
      </c>
      <c r="G52" s="167">
        <v>0.052</v>
      </c>
    </row>
    <row r="53" spans="1:7" ht="15.75" customHeight="1">
      <c r="A53" s="19"/>
      <c r="B53" s="248" t="s">
        <v>190</v>
      </c>
      <c r="C53" s="249"/>
      <c r="D53" s="249"/>
      <c r="E53" s="250"/>
      <c r="F53" s="77">
        <v>4253</v>
      </c>
      <c r="G53" s="191">
        <v>0.032</v>
      </c>
    </row>
    <row r="54" spans="1:6" ht="12.75">
      <c r="A54" s="19"/>
      <c r="B54" s="284" t="s">
        <v>7</v>
      </c>
      <c r="C54" s="285"/>
      <c r="D54" s="285"/>
      <c r="E54" s="286"/>
      <c r="F54" s="108">
        <f>SUM(F30:F53)</f>
        <v>109327.540775</v>
      </c>
    </row>
    <row r="55" spans="1:6" ht="12.75">
      <c r="A55" s="19"/>
      <c r="B55" s="293" t="s">
        <v>35</v>
      </c>
      <c r="C55" s="294"/>
      <c r="D55" s="294"/>
      <c r="E55" s="295"/>
      <c r="F55" s="109">
        <v>80442</v>
      </c>
    </row>
    <row r="56" spans="1:6" ht="15.75">
      <c r="A56" s="1"/>
      <c r="B56" s="256" t="s">
        <v>41</v>
      </c>
      <c r="C56" s="257"/>
      <c r="D56" s="257"/>
      <c r="E56" s="258"/>
      <c r="F56" s="110">
        <f>F55-F54</f>
        <v>-28885.540775</v>
      </c>
    </row>
    <row r="57" spans="1:6" ht="14.25">
      <c r="A57" s="254" t="s">
        <v>192</v>
      </c>
      <c r="B57" s="255"/>
      <c r="C57" s="255"/>
      <c r="D57" s="255"/>
      <c r="E57" s="119"/>
      <c r="F57" s="110">
        <v>320</v>
      </c>
    </row>
    <row r="58" spans="1:6" ht="15.75">
      <c r="A58" s="247" t="s">
        <v>37</v>
      </c>
      <c r="B58" s="247"/>
      <c r="C58" s="247"/>
      <c r="D58" s="247"/>
      <c r="E58" s="247"/>
      <c r="F58" s="247"/>
    </row>
    <row r="59" spans="1:6" ht="15.75">
      <c r="A59" s="247" t="s">
        <v>38</v>
      </c>
      <c r="B59" s="247"/>
      <c r="C59" s="247"/>
      <c r="D59" s="247"/>
      <c r="E59" s="247"/>
      <c r="F59" s="247"/>
    </row>
  </sheetData>
  <sheetProtection/>
  <mergeCells count="32">
    <mergeCell ref="A13:A29"/>
    <mergeCell ref="A9:A12"/>
    <mergeCell ref="B50:E50"/>
    <mergeCell ref="B49:E49"/>
    <mergeCell ref="A57:D57"/>
    <mergeCell ref="A1:F1"/>
    <mergeCell ref="A2:F2"/>
    <mergeCell ref="A3:A4"/>
    <mergeCell ref="B3:B4"/>
    <mergeCell ref="C3:E3"/>
    <mergeCell ref="E18:E27"/>
    <mergeCell ref="A7:A8"/>
    <mergeCell ref="B46:C46"/>
    <mergeCell ref="E10:E12"/>
    <mergeCell ref="A59:F59"/>
    <mergeCell ref="A58:F58"/>
    <mergeCell ref="B53:E53"/>
    <mergeCell ref="A31:A39"/>
    <mergeCell ref="F38:F39"/>
    <mergeCell ref="F33:F36"/>
    <mergeCell ref="B56:E56"/>
    <mergeCell ref="B55:E55"/>
    <mergeCell ref="B54:E54"/>
    <mergeCell ref="B47:E47"/>
    <mergeCell ref="F14:F16"/>
    <mergeCell ref="B52:E52"/>
    <mergeCell ref="F3:F4"/>
    <mergeCell ref="B48:E48"/>
    <mergeCell ref="B51:E51"/>
    <mergeCell ref="F18:F27"/>
    <mergeCell ref="E14:E16"/>
    <mergeCell ref="F10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3.375" style="0" customWidth="1"/>
    <col min="2" max="2" width="47.875" style="0" customWidth="1"/>
    <col min="3" max="3" width="7.00390625" style="0" customWidth="1"/>
    <col min="4" max="4" width="9.25390625" style="0" customWidth="1"/>
    <col min="5" max="5" width="9.25390625" style="0" hidden="1" customWidth="1"/>
    <col min="6" max="6" width="10.625" style="0" customWidth="1"/>
    <col min="7" max="7" width="9.125" style="0" hidden="1" customWidth="1"/>
  </cols>
  <sheetData>
    <row r="1" spans="1:6" ht="12.75">
      <c r="A1" s="265" t="s">
        <v>42</v>
      </c>
      <c r="B1" s="266"/>
      <c r="C1" s="266"/>
      <c r="D1" s="266"/>
      <c r="E1" s="266"/>
      <c r="F1" s="267"/>
    </row>
    <row r="2" spans="1:6" ht="12.75">
      <c r="A2" s="298" t="s">
        <v>11</v>
      </c>
      <c r="B2" s="299"/>
      <c r="C2" s="299"/>
      <c r="D2" s="299"/>
      <c r="E2" s="299"/>
      <c r="F2" s="300"/>
    </row>
    <row r="3" spans="1:6" ht="12.75" customHeight="1">
      <c r="A3" s="301" t="s">
        <v>25</v>
      </c>
      <c r="B3" s="303" t="s">
        <v>5</v>
      </c>
      <c r="C3" s="305" t="s">
        <v>20</v>
      </c>
      <c r="D3" s="313"/>
      <c r="E3" s="306"/>
      <c r="F3" s="303" t="s">
        <v>21</v>
      </c>
    </row>
    <row r="4" spans="1:6" ht="28.5" customHeight="1">
      <c r="A4" s="302"/>
      <c r="B4" s="304"/>
      <c r="C4" s="34" t="s">
        <v>4</v>
      </c>
      <c r="D4" s="34" t="s">
        <v>22</v>
      </c>
      <c r="E4" s="37" t="s">
        <v>23</v>
      </c>
      <c r="F4" s="304"/>
    </row>
    <row r="5" spans="1:6" ht="10.5" customHeight="1" hidden="1">
      <c r="A5" s="47"/>
      <c r="B5" s="36"/>
      <c r="C5" s="38"/>
      <c r="D5" s="38"/>
      <c r="E5" s="38"/>
      <c r="F5" s="62">
        <v>4.78</v>
      </c>
    </row>
    <row r="6" spans="1:6" ht="12.75" customHeight="1">
      <c r="A6" s="47" t="s">
        <v>0</v>
      </c>
      <c r="B6" s="3" t="s">
        <v>1</v>
      </c>
      <c r="C6" s="38"/>
      <c r="D6" s="38"/>
      <c r="E6" s="38"/>
      <c r="F6" s="1"/>
    </row>
    <row r="7" spans="1:6" ht="12.75" customHeight="1">
      <c r="A7" s="270" t="s">
        <v>152</v>
      </c>
      <c r="B7" s="70" t="s">
        <v>99</v>
      </c>
      <c r="C7" s="181"/>
      <c r="D7" s="182"/>
      <c r="E7" s="1"/>
      <c r="F7" s="1"/>
    </row>
    <row r="8" spans="1:6" ht="12.75" customHeight="1">
      <c r="A8" s="318"/>
      <c r="B8" s="74" t="s">
        <v>101</v>
      </c>
      <c r="C8" s="195">
        <v>5</v>
      </c>
      <c r="D8" s="101">
        <v>154.9</v>
      </c>
      <c r="E8" s="235">
        <v>7424.6</v>
      </c>
      <c r="F8" s="235">
        <f>E8*F5</f>
        <v>35489.588</v>
      </c>
    </row>
    <row r="9" spans="1:6" ht="12.75" customHeight="1">
      <c r="A9" s="318"/>
      <c r="B9" s="74" t="s">
        <v>79</v>
      </c>
      <c r="C9" s="195">
        <v>2</v>
      </c>
      <c r="D9" s="101">
        <v>330</v>
      </c>
      <c r="E9" s="236"/>
      <c r="F9" s="236"/>
    </row>
    <row r="10" spans="1:6" ht="12.75" customHeight="1">
      <c r="A10" s="318"/>
      <c r="B10" s="74" t="s">
        <v>103</v>
      </c>
      <c r="C10" s="195">
        <v>20</v>
      </c>
      <c r="D10" s="101">
        <v>396</v>
      </c>
      <c r="E10" s="236"/>
      <c r="F10" s="236"/>
    </row>
    <row r="11" spans="1:6" ht="12.75" customHeight="1">
      <c r="A11" s="318"/>
      <c r="B11" s="74" t="s">
        <v>115</v>
      </c>
      <c r="C11" s="195">
        <v>1</v>
      </c>
      <c r="D11" s="101">
        <v>70</v>
      </c>
      <c r="E11" s="236"/>
      <c r="F11" s="236"/>
    </row>
    <row r="12" spans="1:6" ht="12.75" customHeight="1">
      <c r="A12" s="318"/>
      <c r="B12" s="74" t="s">
        <v>52</v>
      </c>
      <c r="C12" s="195">
        <v>50</v>
      </c>
      <c r="D12" s="101">
        <v>306</v>
      </c>
      <c r="E12" s="236"/>
      <c r="F12" s="236"/>
    </row>
    <row r="13" spans="1:6" ht="12.75" customHeight="1">
      <c r="A13" s="318"/>
      <c r="B13" s="74" t="s">
        <v>104</v>
      </c>
      <c r="C13" s="195">
        <v>50</v>
      </c>
      <c r="D13" s="101">
        <v>900</v>
      </c>
      <c r="E13" s="236"/>
      <c r="F13" s="236"/>
    </row>
    <row r="14" spans="1:6" ht="12.75" customHeight="1">
      <c r="A14" s="318"/>
      <c r="B14" s="74" t="s">
        <v>105</v>
      </c>
      <c r="C14" s="195">
        <v>30</v>
      </c>
      <c r="D14" s="101">
        <v>591</v>
      </c>
      <c r="E14" s="236"/>
      <c r="F14" s="236"/>
    </row>
    <row r="15" spans="1:6" ht="12.75" customHeight="1">
      <c r="A15" s="318"/>
      <c r="B15" s="74" t="s">
        <v>116</v>
      </c>
      <c r="C15" s="195">
        <v>15</v>
      </c>
      <c r="D15" s="100">
        <v>1639.35</v>
      </c>
      <c r="E15" s="236"/>
      <c r="F15" s="236"/>
    </row>
    <row r="16" spans="1:6" ht="12.75" customHeight="1">
      <c r="A16" s="318"/>
      <c r="B16" s="74" t="s">
        <v>153</v>
      </c>
      <c r="C16" s="195">
        <v>20</v>
      </c>
      <c r="D16" s="100">
        <v>2184.48</v>
      </c>
      <c r="E16" s="236"/>
      <c r="F16" s="236"/>
    </row>
    <row r="17" spans="1:6" ht="12.75" customHeight="1">
      <c r="A17" s="318"/>
      <c r="B17" s="187" t="s">
        <v>159</v>
      </c>
      <c r="C17" s="196">
        <v>1</v>
      </c>
      <c r="D17" s="42">
        <v>152</v>
      </c>
      <c r="E17" s="236"/>
      <c r="F17" s="236"/>
    </row>
    <row r="18" spans="1:6" ht="12.75" customHeight="1">
      <c r="A18" s="271"/>
      <c r="B18" s="187" t="s">
        <v>149</v>
      </c>
      <c r="C18" s="196">
        <v>6</v>
      </c>
      <c r="D18" s="42">
        <v>700.87</v>
      </c>
      <c r="E18" s="237"/>
      <c r="F18" s="237"/>
    </row>
    <row r="19" spans="1:6" ht="12.75" customHeight="1">
      <c r="A19" s="92"/>
      <c r="B19" s="36" t="s">
        <v>40</v>
      </c>
      <c r="C19" s="42"/>
      <c r="D19" s="197"/>
      <c r="E19" s="38"/>
      <c r="F19" s="1"/>
    </row>
    <row r="20" spans="1:6" ht="12" customHeight="1">
      <c r="A20" s="301" t="s">
        <v>43</v>
      </c>
      <c r="B20" s="70" t="s">
        <v>75</v>
      </c>
      <c r="C20" s="60"/>
      <c r="D20" s="21"/>
      <c r="E20" s="48"/>
      <c r="F20" s="42"/>
    </row>
    <row r="21" spans="1:6" ht="14.25" customHeight="1">
      <c r="A21" s="302"/>
      <c r="B21" s="74" t="s">
        <v>64</v>
      </c>
      <c r="C21" s="125">
        <v>6</v>
      </c>
      <c r="D21" s="101">
        <v>87.6</v>
      </c>
      <c r="E21" s="39"/>
      <c r="F21" s="41">
        <v>87.6</v>
      </c>
    </row>
    <row r="22" spans="1:6" ht="14.25" customHeight="1">
      <c r="A22" s="152" t="s">
        <v>98</v>
      </c>
      <c r="B22" s="155" t="s">
        <v>64</v>
      </c>
      <c r="C22" s="198">
        <v>2</v>
      </c>
      <c r="D22" s="157">
        <v>29.2</v>
      </c>
      <c r="E22" s="39"/>
      <c r="F22" s="41">
        <v>29.2</v>
      </c>
    </row>
    <row r="23" spans="1:6" ht="14.25" customHeight="1">
      <c r="A23" s="152" t="s">
        <v>142</v>
      </c>
      <c r="B23" s="155" t="s">
        <v>64</v>
      </c>
      <c r="C23" s="60">
        <v>2</v>
      </c>
      <c r="D23" s="185">
        <v>25.2</v>
      </c>
      <c r="E23" s="156"/>
      <c r="F23" s="41">
        <v>25.2</v>
      </c>
    </row>
    <row r="24" spans="1:6" ht="14.25" customHeight="1">
      <c r="A24" s="301" t="s">
        <v>95</v>
      </c>
      <c r="B24" s="135" t="s">
        <v>44</v>
      </c>
      <c r="C24" s="60"/>
      <c r="D24" s="21"/>
      <c r="E24" s="39"/>
      <c r="F24" s="41"/>
    </row>
    <row r="25" spans="1:6" ht="14.25" customHeight="1">
      <c r="A25" s="317"/>
      <c r="B25" s="74" t="s">
        <v>77</v>
      </c>
      <c r="C25" s="125">
        <v>25</v>
      </c>
      <c r="D25" s="101">
        <v>9.5</v>
      </c>
      <c r="E25" s="39"/>
      <c r="F25" s="314">
        <v>5425.6</v>
      </c>
    </row>
    <row r="26" spans="1:6" ht="14.25" customHeight="1">
      <c r="A26" s="317"/>
      <c r="B26" s="74" t="s">
        <v>46</v>
      </c>
      <c r="C26" s="125">
        <v>4</v>
      </c>
      <c r="D26" s="100">
        <v>5400</v>
      </c>
      <c r="E26" s="39"/>
      <c r="F26" s="315"/>
    </row>
    <row r="27" spans="1:6" ht="14.25" customHeight="1">
      <c r="A27" s="317"/>
      <c r="B27" s="150" t="s">
        <v>80</v>
      </c>
      <c r="C27" s="199">
        <v>20</v>
      </c>
      <c r="D27" s="200">
        <v>8</v>
      </c>
      <c r="E27" s="39"/>
      <c r="F27" s="315"/>
    </row>
    <row r="28" spans="1:6" ht="14.25" customHeight="1">
      <c r="A28" s="302"/>
      <c r="B28" s="150" t="s">
        <v>77</v>
      </c>
      <c r="C28" s="199">
        <v>20</v>
      </c>
      <c r="D28" s="200">
        <v>7.6</v>
      </c>
      <c r="E28" s="39"/>
      <c r="F28" s="316"/>
    </row>
    <row r="29" spans="1:6" ht="14.25" customHeight="1">
      <c r="A29" s="186" t="s">
        <v>152</v>
      </c>
      <c r="B29" s="74" t="s">
        <v>64</v>
      </c>
      <c r="C29" s="125">
        <v>4</v>
      </c>
      <c r="D29" s="101">
        <v>50.41</v>
      </c>
      <c r="E29" s="180"/>
      <c r="F29" s="41">
        <v>50.41</v>
      </c>
    </row>
    <row r="30" spans="1:6" ht="14.25" customHeight="1">
      <c r="A30" s="144" t="s">
        <v>164</v>
      </c>
      <c r="B30" s="150" t="s">
        <v>163</v>
      </c>
      <c r="C30" s="199">
        <v>3</v>
      </c>
      <c r="D30" s="200">
        <v>37.81</v>
      </c>
      <c r="E30" s="156"/>
      <c r="F30" s="145">
        <v>37.81</v>
      </c>
    </row>
    <row r="31" spans="1:6" ht="12.75" customHeight="1">
      <c r="A31" s="144"/>
      <c r="B31" s="150"/>
      <c r="C31" s="148"/>
      <c r="D31" s="149"/>
      <c r="E31" s="39"/>
      <c r="F31" s="145"/>
    </row>
    <row r="32" spans="1:6" ht="14.25" customHeight="1" hidden="1">
      <c r="A32" s="144"/>
      <c r="B32" s="164" t="s">
        <v>137</v>
      </c>
      <c r="C32" s="163" t="s">
        <v>138</v>
      </c>
      <c r="D32" s="4" t="s">
        <v>140</v>
      </c>
      <c r="E32" s="4" t="s">
        <v>139</v>
      </c>
      <c r="F32" s="30"/>
    </row>
    <row r="33" spans="1:7" ht="15.75" customHeight="1" hidden="1">
      <c r="A33" s="144"/>
      <c r="B33" s="162">
        <v>675.9</v>
      </c>
      <c r="C33" s="163">
        <v>10.27</v>
      </c>
      <c r="D33" s="4">
        <v>12</v>
      </c>
      <c r="E33" s="4">
        <f>B33*C33*D33</f>
        <v>83297.916</v>
      </c>
      <c r="F33" s="30"/>
      <c r="G33" s="165"/>
    </row>
    <row r="34" spans="1:6" ht="14.25" customHeight="1">
      <c r="A34" s="36" t="s">
        <v>2</v>
      </c>
      <c r="B34" s="305" t="s">
        <v>3</v>
      </c>
      <c r="C34" s="306"/>
      <c r="D34" s="38"/>
      <c r="E34" s="38"/>
      <c r="F34" s="43"/>
    </row>
    <row r="35" spans="1:7" ht="15.75" customHeight="1">
      <c r="A35" s="38"/>
      <c r="B35" s="241" t="s">
        <v>6</v>
      </c>
      <c r="C35" s="242"/>
      <c r="D35" s="242"/>
      <c r="E35" s="243"/>
      <c r="F35" s="28">
        <f>B33*G35</f>
        <v>11552.97586905</v>
      </c>
      <c r="G35">
        <v>17.0927295</v>
      </c>
    </row>
    <row r="36" spans="1:7" ht="17.25" customHeight="1">
      <c r="A36" s="45"/>
      <c r="B36" s="246" t="s">
        <v>28</v>
      </c>
      <c r="C36" s="246"/>
      <c r="D36" s="246"/>
      <c r="E36" s="246"/>
      <c r="F36" s="28">
        <f>E33*G36</f>
        <v>24989.374799999998</v>
      </c>
      <c r="G36" s="165">
        <v>0.3</v>
      </c>
    </row>
    <row r="37" spans="1:6" ht="13.5" customHeight="1">
      <c r="A37" s="45"/>
      <c r="B37" s="246" t="s">
        <v>31</v>
      </c>
      <c r="C37" s="246"/>
      <c r="D37" s="246"/>
      <c r="E37" s="246"/>
      <c r="F37" s="28">
        <v>2940.25</v>
      </c>
    </row>
    <row r="38" spans="1:6" ht="13.5" customHeight="1">
      <c r="A38" s="45"/>
      <c r="B38" s="241" t="s">
        <v>30</v>
      </c>
      <c r="C38" s="242"/>
      <c r="D38" s="242"/>
      <c r="E38" s="243"/>
      <c r="F38" s="28">
        <v>1379.04</v>
      </c>
    </row>
    <row r="39" spans="1:7" ht="13.5" customHeight="1">
      <c r="A39" s="45"/>
      <c r="B39" s="241" t="s">
        <v>29</v>
      </c>
      <c r="C39" s="242"/>
      <c r="D39" s="242"/>
      <c r="E39" s="243"/>
      <c r="F39" s="28">
        <f>E33*G39</f>
        <v>9162.77076</v>
      </c>
      <c r="G39" s="191">
        <v>0.11</v>
      </c>
    </row>
    <row r="40" spans="1:7" ht="15.75" customHeight="1">
      <c r="A40" s="19"/>
      <c r="B40" s="248" t="s">
        <v>33</v>
      </c>
      <c r="C40" s="249"/>
      <c r="D40" s="249"/>
      <c r="E40" s="250"/>
      <c r="F40" s="77">
        <f>E33*G40</f>
        <v>4331.491631999999</v>
      </c>
      <c r="G40" s="191">
        <v>0.052</v>
      </c>
    </row>
    <row r="41" spans="1:7" ht="15.75" customHeight="1">
      <c r="A41" s="19"/>
      <c r="B41" s="248" t="s">
        <v>34</v>
      </c>
      <c r="C41" s="249"/>
      <c r="D41" s="249"/>
      <c r="E41" s="250"/>
      <c r="F41" s="77">
        <v>4274</v>
      </c>
      <c r="G41" s="191">
        <v>0.032</v>
      </c>
    </row>
    <row r="42" spans="1:6" ht="13.5" customHeight="1">
      <c r="A42" s="19"/>
      <c r="B42" s="259" t="s">
        <v>7</v>
      </c>
      <c r="C42" s="260"/>
      <c r="D42" s="260"/>
      <c r="E42" s="261"/>
      <c r="F42" s="80">
        <f>SUM(F7:F41)</f>
        <v>99775.31106105</v>
      </c>
    </row>
    <row r="43" spans="1:6" ht="15.75">
      <c r="A43" s="19"/>
      <c r="B43" s="307" t="s">
        <v>35</v>
      </c>
      <c r="C43" s="308"/>
      <c r="D43" s="308"/>
      <c r="E43" s="309"/>
      <c r="F43" s="81">
        <v>84911</v>
      </c>
    </row>
    <row r="44" spans="1:6" ht="15.75">
      <c r="A44" s="1"/>
      <c r="B44" s="256" t="s">
        <v>41</v>
      </c>
      <c r="C44" s="257"/>
      <c r="D44" s="257"/>
      <c r="E44" s="258"/>
      <c r="F44" s="85">
        <f>F43-F42</f>
        <v>-14864.31106105</v>
      </c>
    </row>
    <row r="45" spans="1:6" ht="15.75">
      <c r="A45" s="310" t="s">
        <v>191</v>
      </c>
      <c r="B45" s="311"/>
      <c r="C45" s="311"/>
      <c r="D45" s="311"/>
      <c r="E45" s="312"/>
      <c r="F45" s="85">
        <v>34929</v>
      </c>
    </row>
    <row r="46" spans="1:6" ht="15.75">
      <c r="A46" s="247" t="s">
        <v>37</v>
      </c>
      <c r="B46" s="247"/>
      <c r="C46" s="247"/>
      <c r="D46" s="247"/>
      <c r="E46" s="247"/>
      <c r="F46" s="247"/>
    </row>
    <row r="47" spans="1:6" ht="15.75">
      <c r="A47" s="247" t="s">
        <v>38</v>
      </c>
      <c r="B47" s="247"/>
      <c r="C47" s="247"/>
      <c r="D47" s="247"/>
      <c r="E47" s="247"/>
      <c r="F47" s="247"/>
    </row>
  </sheetData>
  <sheetProtection/>
  <mergeCells count="26">
    <mergeCell ref="B36:E36"/>
    <mergeCell ref="B42:E42"/>
    <mergeCell ref="B39:E39"/>
    <mergeCell ref="C3:E3"/>
    <mergeCell ref="F25:F28"/>
    <mergeCell ref="A20:A21"/>
    <mergeCell ref="A24:A28"/>
    <mergeCell ref="A7:A18"/>
    <mergeCell ref="E8:E18"/>
    <mergeCell ref="A47:F47"/>
    <mergeCell ref="B40:E40"/>
    <mergeCell ref="B37:E37"/>
    <mergeCell ref="B43:E43"/>
    <mergeCell ref="B38:E38"/>
    <mergeCell ref="B35:E35"/>
    <mergeCell ref="A46:F46"/>
    <mergeCell ref="B41:E41"/>
    <mergeCell ref="B44:E44"/>
    <mergeCell ref="A45:E45"/>
    <mergeCell ref="A1:F1"/>
    <mergeCell ref="A2:F2"/>
    <mergeCell ref="A3:A4"/>
    <mergeCell ref="B3:B4"/>
    <mergeCell ref="F3:F4"/>
    <mergeCell ref="B34:C34"/>
    <mergeCell ref="F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4.00390625" style="0" customWidth="1"/>
    <col min="2" max="2" width="49.625" style="0" customWidth="1"/>
    <col min="3" max="3" width="8.25390625" style="0" customWidth="1"/>
    <col min="4" max="4" width="10.75390625" style="0" customWidth="1"/>
    <col min="5" max="5" width="0.12890625" style="0" hidden="1" customWidth="1"/>
    <col min="6" max="6" width="9.625" style="0" customWidth="1"/>
    <col min="7" max="7" width="9.125" style="0" hidden="1" customWidth="1"/>
  </cols>
  <sheetData>
    <row r="1" spans="1:6" ht="12.75">
      <c r="A1" s="265" t="s">
        <v>42</v>
      </c>
      <c r="B1" s="266"/>
      <c r="C1" s="266"/>
      <c r="D1" s="266"/>
      <c r="E1" s="266"/>
      <c r="F1" s="267"/>
    </row>
    <row r="2" spans="1:6" ht="12.75">
      <c r="A2" s="321" t="s">
        <v>12</v>
      </c>
      <c r="B2" s="321"/>
      <c r="C2" s="321"/>
      <c r="D2" s="321"/>
      <c r="E2" s="321"/>
      <c r="F2" s="1"/>
    </row>
    <row r="3" spans="1:6" ht="12.75" customHeight="1">
      <c r="A3" s="270" t="s">
        <v>25</v>
      </c>
      <c r="B3" s="268" t="s">
        <v>5</v>
      </c>
      <c r="C3" s="262" t="s">
        <v>20</v>
      </c>
      <c r="D3" s="263"/>
      <c r="E3" s="264"/>
      <c r="F3" s="268" t="s">
        <v>21</v>
      </c>
    </row>
    <row r="4" spans="1:6" ht="38.25" customHeight="1">
      <c r="A4" s="271"/>
      <c r="B4" s="269"/>
      <c r="C4" s="2" t="s">
        <v>4</v>
      </c>
      <c r="D4" s="2" t="s">
        <v>22</v>
      </c>
      <c r="E4" s="22" t="s">
        <v>23</v>
      </c>
      <c r="F4" s="269"/>
    </row>
    <row r="5" spans="1:6" ht="13.5" customHeight="1" hidden="1">
      <c r="A5" s="32"/>
      <c r="B5" s="3"/>
      <c r="C5" s="21"/>
      <c r="D5" s="21"/>
      <c r="E5" s="1"/>
      <c r="F5" s="62">
        <v>4.78</v>
      </c>
    </row>
    <row r="6" spans="1:6" ht="15" customHeight="1">
      <c r="A6" s="52"/>
      <c r="B6" s="3" t="s">
        <v>1</v>
      </c>
      <c r="C6" s="21"/>
      <c r="D6" s="21"/>
      <c r="E6" s="1"/>
      <c r="F6" s="62"/>
    </row>
    <row r="7" spans="1:6" ht="15" customHeight="1">
      <c r="A7" s="325">
        <v>43132</v>
      </c>
      <c r="B7" s="135" t="s">
        <v>78</v>
      </c>
      <c r="C7" s="1"/>
      <c r="D7" s="1"/>
      <c r="E7" s="1"/>
      <c r="F7" s="62"/>
    </row>
    <row r="8" spans="1:6" ht="15" customHeight="1">
      <c r="A8" s="233"/>
      <c r="B8" s="74" t="s">
        <v>79</v>
      </c>
      <c r="C8" s="125">
        <v>2</v>
      </c>
      <c r="D8" s="101">
        <v>330</v>
      </c>
      <c r="E8" s="235">
        <v>543.3</v>
      </c>
      <c r="F8" s="322">
        <f>E8*F5</f>
        <v>2596.9739999999997</v>
      </c>
    </row>
    <row r="9" spans="1:6" ht="15" customHeight="1">
      <c r="A9" s="233"/>
      <c r="B9" s="150" t="s">
        <v>92</v>
      </c>
      <c r="C9" s="199">
        <v>2.88</v>
      </c>
      <c r="D9" s="200">
        <v>200</v>
      </c>
      <c r="E9" s="236"/>
      <c r="F9" s="323"/>
    </row>
    <row r="10" spans="1:6" ht="15" customHeight="1">
      <c r="A10" s="234"/>
      <c r="B10" s="150" t="s">
        <v>77</v>
      </c>
      <c r="C10" s="199">
        <v>35</v>
      </c>
      <c r="D10" s="200">
        <v>13.3</v>
      </c>
      <c r="E10" s="237"/>
      <c r="F10" s="324"/>
    </row>
    <row r="11" spans="1:6" ht="15" customHeight="1">
      <c r="A11" s="232" t="s">
        <v>123</v>
      </c>
      <c r="B11" s="70" t="s">
        <v>136</v>
      </c>
      <c r="C11" s="198"/>
      <c r="D11" s="157"/>
      <c r="E11" s="1"/>
      <c r="F11" s="146"/>
    </row>
    <row r="12" spans="1:6" ht="15" customHeight="1">
      <c r="A12" s="234"/>
      <c r="B12" s="155" t="s">
        <v>52</v>
      </c>
      <c r="C12" s="198">
        <v>150</v>
      </c>
      <c r="D12" s="157">
        <v>882.5</v>
      </c>
      <c r="E12" s="1">
        <v>882.5</v>
      </c>
      <c r="F12" s="146">
        <f>E12*F5</f>
        <v>4218.35</v>
      </c>
    </row>
    <row r="13" spans="1:6" ht="15" customHeight="1">
      <c r="A13" s="201"/>
      <c r="B13" s="166" t="s">
        <v>141</v>
      </c>
      <c r="C13" s="226"/>
      <c r="D13" s="173"/>
      <c r="E13" s="173"/>
      <c r="F13" s="174">
        <f>SUM(F8:F12)</f>
        <v>6815.3240000000005</v>
      </c>
    </row>
    <row r="14" spans="1:6" ht="12.75">
      <c r="A14" s="201" t="s">
        <v>0</v>
      </c>
      <c r="B14" s="36" t="s">
        <v>40</v>
      </c>
      <c r="C14" s="224"/>
      <c r="D14" s="6"/>
      <c r="E14" s="6"/>
      <c r="F14" s="175"/>
    </row>
    <row r="15" spans="1:6" ht="15" customHeight="1">
      <c r="A15" s="232" t="s">
        <v>95</v>
      </c>
      <c r="B15" s="135" t="s">
        <v>44</v>
      </c>
      <c r="C15" s="224"/>
      <c r="D15" s="6"/>
      <c r="E15" s="6"/>
      <c r="F15" s="6"/>
    </row>
    <row r="16" spans="1:6" ht="12.75">
      <c r="A16" s="233"/>
      <c r="B16" s="74" t="s">
        <v>45</v>
      </c>
      <c r="C16" s="227">
        <v>25</v>
      </c>
      <c r="D16" s="176">
        <v>17.5</v>
      </c>
      <c r="E16" s="6"/>
      <c r="F16" s="319">
        <v>5423.5</v>
      </c>
    </row>
    <row r="17" spans="1:6" ht="12.75">
      <c r="A17" s="233"/>
      <c r="B17" s="74" t="s">
        <v>46</v>
      </c>
      <c r="C17" s="227">
        <v>4</v>
      </c>
      <c r="D17" s="177">
        <v>5400</v>
      </c>
      <c r="E17" s="6"/>
      <c r="F17" s="320"/>
    </row>
    <row r="18" spans="1:6" ht="12.75">
      <c r="A18" s="234"/>
      <c r="B18" s="150" t="s">
        <v>80</v>
      </c>
      <c r="C18" s="228">
        <v>15</v>
      </c>
      <c r="D18" s="178">
        <v>6</v>
      </c>
      <c r="E18" s="6"/>
      <c r="F18" s="6"/>
    </row>
    <row r="19" spans="1:6" ht="12.75">
      <c r="A19" s="232" t="s">
        <v>86</v>
      </c>
      <c r="B19" s="68" t="s">
        <v>27</v>
      </c>
      <c r="C19" s="224"/>
      <c r="D19" s="6"/>
      <c r="E19" s="6"/>
      <c r="F19" s="6"/>
    </row>
    <row r="20" spans="1:6" ht="12.75">
      <c r="A20" s="234"/>
      <c r="B20" s="150" t="s">
        <v>64</v>
      </c>
      <c r="C20" s="228">
        <v>2</v>
      </c>
      <c r="D20" s="178">
        <v>29.2</v>
      </c>
      <c r="E20" s="6"/>
      <c r="F20" s="6">
        <v>29.2</v>
      </c>
    </row>
    <row r="21" spans="1:6" ht="16.5">
      <c r="A21" s="194" t="s">
        <v>98</v>
      </c>
      <c r="B21" s="155" t="s">
        <v>64</v>
      </c>
      <c r="C21" s="229">
        <v>1</v>
      </c>
      <c r="D21" s="180">
        <v>14.6</v>
      </c>
      <c r="E21" s="6"/>
      <c r="F21" s="6">
        <v>14.6</v>
      </c>
    </row>
    <row r="22" spans="1:6" ht="16.5">
      <c r="A22" s="184" t="s">
        <v>142</v>
      </c>
      <c r="B22" s="155" t="s">
        <v>64</v>
      </c>
      <c r="C22" s="224">
        <v>2</v>
      </c>
      <c r="D22" s="179">
        <v>25.2</v>
      </c>
      <c r="E22" s="180"/>
      <c r="F22" s="41">
        <v>25.2</v>
      </c>
    </row>
    <row r="23" spans="1:6" ht="16.5">
      <c r="A23" s="184" t="s">
        <v>152</v>
      </c>
      <c r="B23" s="74" t="s">
        <v>64</v>
      </c>
      <c r="C23" s="125">
        <v>4</v>
      </c>
      <c r="D23" s="101">
        <v>50.41</v>
      </c>
      <c r="E23" s="180"/>
      <c r="F23" s="41">
        <v>50.41</v>
      </c>
    </row>
    <row r="24" spans="1:6" ht="17.25" customHeight="1">
      <c r="A24" s="232" t="s">
        <v>164</v>
      </c>
      <c r="B24" s="150" t="s">
        <v>163</v>
      </c>
      <c r="C24" s="199">
        <v>3</v>
      </c>
      <c r="D24" s="200">
        <v>37.81</v>
      </c>
      <c r="E24" s="23"/>
      <c r="F24" s="28">
        <v>37.81</v>
      </c>
    </row>
    <row r="25" spans="1:6" ht="9.75" customHeight="1" hidden="1">
      <c r="A25" s="234"/>
      <c r="B25" s="164" t="s">
        <v>137</v>
      </c>
      <c r="C25" s="163" t="s">
        <v>138</v>
      </c>
      <c r="D25" s="4" t="s">
        <v>140</v>
      </c>
      <c r="E25" s="4" t="s">
        <v>139</v>
      </c>
      <c r="F25" s="30"/>
    </row>
    <row r="26" spans="1:7" ht="12.75" customHeight="1" hidden="1">
      <c r="A26" s="202"/>
      <c r="B26" s="162">
        <v>724.7</v>
      </c>
      <c r="C26" s="163">
        <v>10.27</v>
      </c>
      <c r="D26" s="4">
        <v>12</v>
      </c>
      <c r="E26" s="4">
        <f>B26*C26*D26</f>
        <v>89312.02799999999</v>
      </c>
      <c r="F26" s="30"/>
      <c r="G26" s="165"/>
    </row>
    <row r="27" spans="1:6" ht="12.75">
      <c r="A27" s="203" t="s">
        <v>2</v>
      </c>
      <c r="B27" s="262" t="s">
        <v>3</v>
      </c>
      <c r="C27" s="264"/>
      <c r="D27" s="1"/>
      <c r="E27" s="4"/>
      <c r="F27" s="30"/>
    </row>
    <row r="28" spans="1:7" ht="13.5" customHeight="1">
      <c r="A28" s="14"/>
      <c r="B28" s="241" t="s">
        <v>6</v>
      </c>
      <c r="C28" s="242"/>
      <c r="D28" s="242"/>
      <c r="E28" s="243"/>
      <c r="F28" s="28">
        <f>B26*G28</f>
        <v>12387.101068650001</v>
      </c>
      <c r="G28">
        <v>17.0927295</v>
      </c>
    </row>
    <row r="29" spans="1:7" ht="12.75" customHeight="1">
      <c r="A29" s="12"/>
      <c r="B29" s="246" t="s">
        <v>28</v>
      </c>
      <c r="C29" s="246"/>
      <c r="D29" s="246"/>
      <c r="E29" s="246"/>
      <c r="F29" s="28">
        <f>E26*G29</f>
        <v>26793.608399999997</v>
      </c>
      <c r="G29" s="165">
        <v>0.3</v>
      </c>
    </row>
    <row r="30" spans="1:6" ht="12.75" customHeight="1">
      <c r="A30" s="26"/>
      <c r="B30" s="246" t="s">
        <v>31</v>
      </c>
      <c r="C30" s="246"/>
      <c r="D30" s="246"/>
      <c r="E30" s="246"/>
      <c r="F30" s="28">
        <v>3388.3</v>
      </c>
    </row>
    <row r="31" spans="1:6" ht="15.75">
      <c r="A31" s="26"/>
      <c r="B31" s="241" t="s">
        <v>30</v>
      </c>
      <c r="C31" s="242"/>
      <c r="D31" s="242"/>
      <c r="E31" s="243"/>
      <c r="F31" s="28">
        <v>1479</v>
      </c>
    </row>
    <row r="32" spans="1:7" ht="12.75" customHeight="1">
      <c r="A32" s="26"/>
      <c r="B32" s="241" t="s">
        <v>29</v>
      </c>
      <c r="C32" s="242"/>
      <c r="D32" s="242"/>
      <c r="E32" s="243"/>
      <c r="F32" s="28">
        <f>E26*G32</f>
        <v>9824.323079999998</v>
      </c>
      <c r="G32" s="165">
        <v>0.11</v>
      </c>
    </row>
    <row r="33" spans="1:7" ht="15.75">
      <c r="A33" s="19"/>
      <c r="B33" s="248" t="s">
        <v>33</v>
      </c>
      <c r="C33" s="249"/>
      <c r="D33" s="249"/>
      <c r="E33" s="250"/>
      <c r="F33" s="77">
        <f>E26*G33</f>
        <v>4644.225455999999</v>
      </c>
      <c r="G33" s="167">
        <v>0.052</v>
      </c>
    </row>
    <row r="34" spans="1:7" ht="12.75" customHeight="1">
      <c r="A34" s="19"/>
      <c r="B34" s="248" t="s">
        <v>34</v>
      </c>
      <c r="C34" s="249"/>
      <c r="D34" s="249"/>
      <c r="E34" s="250"/>
      <c r="F34" s="77">
        <v>4768</v>
      </c>
      <c r="G34" s="191">
        <v>0.032</v>
      </c>
    </row>
    <row r="35" spans="1:6" ht="15.75">
      <c r="A35" s="19"/>
      <c r="B35" s="259" t="s">
        <v>7</v>
      </c>
      <c r="C35" s="260"/>
      <c r="D35" s="260"/>
      <c r="E35" s="261"/>
      <c r="F35" s="80">
        <f>SUM(F13:F34)</f>
        <v>75680.60200465</v>
      </c>
    </row>
    <row r="36" spans="1:6" ht="12.75">
      <c r="A36" s="122"/>
      <c r="B36" s="293" t="s">
        <v>35</v>
      </c>
      <c r="C36" s="294"/>
      <c r="D36" s="294"/>
      <c r="E36" s="295"/>
      <c r="F36" s="109">
        <v>94553</v>
      </c>
    </row>
    <row r="37" spans="1:6" ht="12.75">
      <c r="A37" s="122"/>
      <c r="B37" s="310" t="s">
        <v>36</v>
      </c>
      <c r="C37" s="311"/>
      <c r="D37" s="311"/>
      <c r="E37" s="312"/>
      <c r="F37" s="110">
        <f>F36-F35</f>
        <v>18872.397995349995</v>
      </c>
    </row>
    <row r="38" spans="1:6" ht="12.75">
      <c r="A38" s="310" t="s">
        <v>191</v>
      </c>
      <c r="B38" s="311"/>
      <c r="C38" s="311"/>
      <c r="D38" s="311"/>
      <c r="E38" s="119"/>
      <c r="F38" s="110">
        <v>11671</v>
      </c>
    </row>
    <row r="39" spans="1:6" ht="15.75">
      <c r="A39" s="247" t="s">
        <v>37</v>
      </c>
      <c r="B39" s="247"/>
      <c r="C39" s="247"/>
      <c r="D39" s="247"/>
      <c r="E39" s="247"/>
      <c r="F39" s="247"/>
    </row>
    <row r="40" spans="1:6" ht="15.75">
      <c r="A40" s="247" t="s">
        <v>38</v>
      </c>
      <c r="B40" s="247"/>
      <c r="C40" s="247"/>
      <c r="D40" s="247"/>
      <c r="E40" s="247"/>
      <c r="F40" s="247"/>
    </row>
  </sheetData>
  <sheetProtection/>
  <mergeCells count="28">
    <mergeCell ref="F8:F10"/>
    <mergeCell ref="F3:F4"/>
    <mergeCell ref="A15:A18"/>
    <mergeCell ref="A19:A20"/>
    <mergeCell ref="B28:E28"/>
    <mergeCell ref="A24:A25"/>
    <mergeCell ref="A11:A12"/>
    <mergeCell ref="A7:A10"/>
    <mergeCell ref="B31:E31"/>
    <mergeCell ref="B33:E33"/>
    <mergeCell ref="B30:E30"/>
    <mergeCell ref="B32:E32"/>
    <mergeCell ref="A1:F1"/>
    <mergeCell ref="A2:E2"/>
    <mergeCell ref="B27:C27"/>
    <mergeCell ref="A3:A4"/>
    <mergeCell ref="B3:B4"/>
    <mergeCell ref="E8:E10"/>
    <mergeCell ref="A39:F39"/>
    <mergeCell ref="A40:F40"/>
    <mergeCell ref="B29:E29"/>
    <mergeCell ref="B36:E36"/>
    <mergeCell ref="A38:D38"/>
    <mergeCell ref="C3:E3"/>
    <mergeCell ref="F16:F17"/>
    <mergeCell ref="B34:E34"/>
    <mergeCell ref="B35:E35"/>
    <mergeCell ref="B37:E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4.375" style="0" customWidth="1"/>
    <col min="2" max="2" width="48.25390625" style="0" customWidth="1"/>
    <col min="3" max="3" width="7.625" style="0" customWidth="1"/>
    <col min="4" max="4" width="11.00390625" style="0" customWidth="1"/>
    <col min="5" max="5" width="7.75390625" style="0" hidden="1" customWidth="1"/>
    <col min="6" max="6" width="10.875" style="0" customWidth="1"/>
    <col min="7" max="7" width="10.25390625" style="0" hidden="1" customWidth="1"/>
    <col min="8" max="8" width="9.125" style="0" hidden="1" customWidth="1"/>
  </cols>
  <sheetData>
    <row r="1" spans="1:7" ht="12.75">
      <c r="A1" s="265" t="s">
        <v>42</v>
      </c>
      <c r="B1" s="266"/>
      <c r="C1" s="266"/>
      <c r="D1" s="266"/>
      <c r="E1" s="266"/>
      <c r="F1" s="266"/>
      <c r="G1" s="267"/>
    </row>
    <row r="2" spans="1:7" ht="12.75">
      <c r="A2" s="265" t="s">
        <v>13</v>
      </c>
      <c r="B2" s="266"/>
      <c r="C2" s="266"/>
      <c r="D2" s="266"/>
      <c r="E2" s="266"/>
      <c r="F2" s="266"/>
      <c r="G2" s="267"/>
    </row>
    <row r="3" spans="1:6" ht="12.75" customHeight="1">
      <c r="A3" s="270" t="s">
        <v>25</v>
      </c>
      <c r="B3" s="268" t="s">
        <v>5</v>
      </c>
      <c r="C3" s="262" t="s">
        <v>20</v>
      </c>
      <c r="D3" s="263"/>
      <c r="E3" s="264"/>
      <c r="F3" s="268" t="s">
        <v>24</v>
      </c>
    </row>
    <row r="4" spans="1:6" ht="39.75" customHeight="1">
      <c r="A4" s="271"/>
      <c r="B4" s="269"/>
      <c r="C4" s="2" t="s">
        <v>4</v>
      </c>
      <c r="D4" s="2" t="s">
        <v>22</v>
      </c>
      <c r="E4" s="17" t="s">
        <v>23</v>
      </c>
      <c r="F4" s="269"/>
    </row>
    <row r="5" spans="1:6" ht="12.75" customHeight="1" hidden="1">
      <c r="A5" s="32"/>
      <c r="B5" s="3"/>
      <c r="C5" s="1"/>
      <c r="D5" s="1"/>
      <c r="E5" s="1"/>
      <c r="F5" s="62">
        <v>3.52802</v>
      </c>
    </row>
    <row r="6" spans="1:6" ht="12.75" customHeight="1">
      <c r="A6" s="32"/>
      <c r="B6" s="3" t="s">
        <v>1</v>
      </c>
      <c r="C6" s="1"/>
      <c r="D6" s="1"/>
      <c r="E6" s="1"/>
      <c r="F6" s="62"/>
    </row>
    <row r="7" spans="1:6" ht="13.5">
      <c r="A7" s="32" t="s">
        <v>0</v>
      </c>
      <c r="B7" s="36" t="s">
        <v>40</v>
      </c>
      <c r="C7" s="59"/>
      <c r="D7" s="1"/>
      <c r="E7" s="1"/>
      <c r="F7" s="1"/>
    </row>
    <row r="8" spans="1:6" ht="15">
      <c r="A8" s="326" t="s">
        <v>43</v>
      </c>
      <c r="B8" s="135" t="s">
        <v>44</v>
      </c>
      <c r="C8" s="1"/>
      <c r="D8" s="1"/>
      <c r="E8" s="21"/>
      <c r="F8" s="28"/>
    </row>
    <row r="9" spans="1:6" ht="12.75">
      <c r="A9" s="327"/>
      <c r="B9" s="74" t="s">
        <v>45</v>
      </c>
      <c r="C9" s="125">
        <v>25</v>
      </c>
      <c r="D9" s="101">
        <v>17.5</v>
      </c>
      <c r="E9" s="21"/>
      <c r="F9" s="238">
        <v>5424</v>
      </c>
    </row>
    <row r="10" spans="1:6" ht="12.75">
      <c r="A10" s="328"/>
      <c r="B10" s="74" t="s">
        <v>46</v>
      </c>
      <c r="C10" s="125">
        <v>4</v>
      </c>
      <c r="D10" s="100">
        <v>5400</v>
      </c>
      <c r="E10" s="21"/>
      <c r="F10" s="239"/>
    </row>
    <row r="11" spans="1:6" ht="12.75">
      <c r="A11" s="204"/>
      <c r="B11" s="150" t="s">
        <v>80</v>
      </c>
      <c r="C11" s="199">
        <v>15</v>
      </c>
      <c r="D11" s="200">
        <v>6</v>
      </c>
      <c r="E11" s="21"/>
      <c r="F11" s="240"/>
    </row>
    <row r="12" spans="1:6" ht="16.5">
      <c r="A12" s="188" t="s">
        <v>142</v>
      </c>
      <c r="B12" s="155" t="s">
        <v>64</v>
      </c>
      <c r="C12" s="199">
        <v>3</v>
      </c>
      <c r="D12" s="200">
        <v>37.8</v>
      </c>
      <c r="E12" s="21"/>
      <c r="F12" s="131">
        <v>37.8</v>
      </c>
    </row>
    <row r="13" spans="1:6" ht="16.5">
      <c r="A13" s="204" t="s">
        <v>164</v>
      </c>
      <c r="B13" s="189" t="s">
        <v>163</v>
      </c>
      <c r="C13" s="214">
        <v>2</v>
      </c>
      <c r="D13" s="205">
        <v>25.21</v>
      </c>
      <c r="E13" s="21"/>
      <c r="F13" s="28">
        <v>25.21</v>
      </c>
    </row>
    <row r="14" spans="1:6" ht="12.75" hidden="1">
      <c r="A14" s="132"/>
      <c r="B14" s="164" t="s">
        <v>137</v>
      </c>
      <c r="C14" s="163" t="s">
        <v>138</v>
      </c>
      <c r="D14" s="4" t="s">
        <v>140</v>
      </c>
      <c r="E14" s="4" t="s">
        <v>139</v>
      </c>
      <c r="F14" s="28"/>
    </row>
    <row r="15" spans="1:6" ht="12" customHeight="1" hidden="1">
      <c r="A15" s="132"/>
      <c r="B15" s="162">
        <v>657.7</v>
      </c>
      <c r="C15" s="163">
        <v>10.27</v>
      </c>
      <c r="D15" s="4">
        <v>12</v>
      </c>
      <c r="E15" s="4">
        <f>B15*C15*D15</f>
        <v>81054.948</v>
      </c>
      <c r="F15" s="28"/>
    </row>
    <row r="16" spans="1:6" ht="12.75" hidden="1">
      <c r="A16" s="132"/>
      <c r="B16" s="164" t="s">
        <v>137</v>
      </c>
      <c r="C16" s="163" t="s">
        <v>138</v>
      </c>
      <c r="D16" s="4" t="s">
        <v>140</v>
      </c>
      <c r="E16" s="4" t="s">
        <v>139</v>
      </c>
      <c r="F16" s="30"/>
    </row>
    <row r="17" spans="1:8" ht="13.5" customHeight="1" hidden="1">
      <c r="A17" s="132"/>
      <c r="B17" s="162">
        <v>724.7</v>
      </c>
      <c r="C17" s="163">
        <v>10.27</v>
      </c>
      <c r="D17" s="4">
        <v>12</v>
      </c>
      <c r="E17" s="4">
        <f>B17*C17*D17</f>
        <v>89312.02799999999</v>
      </c>
      <c r="F17" s="30"/>
      <c r="G17" s="165">
        <v>0.3</v>
      </c>
      <c r="H17" s="165">
        <v>0.3</v>
      </c>
    </row>
    <row r="18" spans="1:6" ht="12.75">
      <c r="A18" s="3" t="s">
        <v>2</v>
      </c>
      <c r="B18" s="262" t="s">
        <v>3</v>
      </c>
      <c r="C18" s="263"/>
      <c r="D18" s="264"/>
      <c r="E18" s="21"/>
      <c r="F18" s="28"/>
    </row>
    <row r="19" spans="1:8" ht="13.5" customHeight="1">
      <c r="A19" s="14"/>
      <c r="B19" s="241" t="s">
        <v>6</v>
      </c>
      <c r="C19" s="242"/>
      <c r="D19" s="242"/>
      <c r="E19" s="243"/>
      <c r="F19" s="28">
        <f>B17*H19</f>
        <v>12387.101068650001</v>
      </c>
      <c r="H19">
        <v>17.0927295</v>
      </c>
    </row>
    <row r="20" spans="1:8" ht="13.5" customHeight="1">
      <c r="A20" s="12"/>
      <c r="B20" s="241" t="s">
        <v>28</v>
      </c>
      <c r="C20" s="242"/>
      <c r="D20" s="242"/>
      <c r="E20" s="243"/>
      <c r="F20" s="28">
        <f>E15*H20</f>
        <v>24316.4844</v>
      </c>
      <c r="H20" s="165">
        <v>0.3</v>
      </c>
    </row>
    <row r="21" spans="1:6" ht="13.5" customHeight="1">
      <c r="A21" s="26"/>
      <c r="B21" s="241" t="s">
        <v>31</v>
      </c>
      <c r="C21" s="242"/>
      <c r="D21" s="242"/>
      <c r="E21" s="243"/>
      <c r="F21" s="28">
        <v>1382.41</v>
      </c>
    </row>
    <row r="22" spans="1:6" ht="15.75" customHeight="1">
      <c r="A22" s="26"/>
      <c r="B22" s="241" t="s">
        <v>30</v>
      </c>
      <c r="C22" s="242"/>
      <c r="D22" s="242"/>
      <c r="E22" s="243"/>
      <c r="F22" s="28">
        <v>1342.32</v>
      </c>
    </row>
    <row r="23" spans="1:8" ht="12.75" customHeight="1">
      <c r="A23" s="26"/>
      <c r="B23" s="241" t="s">
        <v>29</v>
      </c>
      <c r="C23" s="242"/>
      <c r="D23" s="242"/>
      <c r="E23" s="243"/>
      <c r="F23" s="28">
        <f>E15*H23</f>
        <v>8916.04428</v>
      </c>
      <c r="H23" s="165">
        <v>0.11</v>
      </c>
    </row>
    <row r="24" spans="1:8" ht="15.75">
      <c r="A24" s="19"/>
      <c r="B24" s="248" t="s">
        <v>33</v>
      </c>
      <c r="C24" s="249"/>
      <c r="D24" s="249"/>
      <c r="E24" s="250"/>
      <c r="F24" s="77">
        <f>E15*H24</f>
        <v>4214.857296</v>
      </c>
      <c r="H24" s="167">
        <v>0.052</v>
      </c>
    </row>
    <row r="25" spans="1:8" ht="12" customHeight="1">
      <c r="A25" s="19"/>
      <c r="B25" s="248" t="s">
        <v>34</v>
      </c>
      <c r="C25" s="249"/>
      <c r="D25" s="249"/>
      <c r="E25" s="250"/>
      <c r="F25" s="77">
        <v>2365</v>
      </c>
      <c r="H25" s="191">
        <v>0.032</v>
      </c>
    </row>
    <row r="26" spans="1:6" ht="15.75">
      <c r="A26" s="19"/>
      <c r="B26" s="259" t="s">
        <v>7</v>
      </c>
      <c r="C26" s="260"/>
      <c r="D26" s="260"/>
      <c r="E26" s="261"/>
      <c r="F26" s="80">
        <f>SUM(F9:F25)</f>
        <v>60411.22704465001</v>
      </c>
    </row>
    <row r="27" spans="1:6" ht="12.75">
      <c r="A27" s="122"/>
      <c r="B27" s="293" t="s">
        <v>35</v>
      </c>
      <c r="C27" s="294"/>
      <c r="D27" s="294"/>
      <c r="E27" s="295"/>
      <c r="F27" s="109">
        <v>81124</v>
      </c>
    </row>
    <row r="28" spans="1:6" ht="12.75">
      <c r="A28" s="122"/>
      <c r="B28" s="310" t="s">
        <v>36</v>
      </c>
      <c r="C28" s="311"/>
      <c r="D28" s="311"/>
      <c r="E28" s="312"/>
      <c r="F28" s="110">
        <f>F27-F26</f>
        <v>20712.77295534999</v>
      </c>
    </row>
    <row r="29" spans="1:6" ht="12.75">
      <c r="A29" s="310" t="s">
        <v>191</v>
      </c>
      <c r="B29" s="311"/>
      <c r="C29" s="311"/>
      <c r="D29" s="311"/>
      <c r="E29" s="119"/>
      <c r="F29" s="110">
        <v>14108</v>
      </c>
    </row>
    <row r="30" spans="1:6" ht="12.75">
      <c r="A30" s="321" t="s">
        <v>37</v>
      </c>
      <c r="B30" s="321"/>
      <c r="C30" s="321"/>
      <c r="D30" s="321"/>
      <c r="E30" s="321"/>
      <c r="F30" s="321"/>
    </row>
    <row r="31" spans="1:6" ht="12.75">
      <c r="A31" s="321" t="s">
        <v>38</v>
      </c>
      <c r="B31" s="321"/>
      <c r="C31" s="321"/>
      <c r="D31" s="321"/>
      <c r="E31" s="321"/>
      <c r="F31" s="321"/>
    </row>
  </sheetData>
  <sheetProtection/>
  <mergeCells count="22">
    <mergeCell ref="A30:F30"/>
    <mergeCell ref="B20:E20"/>
    <mergeCell ref="C3:E3"/>
    <mergeCell ref="F9:F11"/>
    <mergeCell ref="A31:F31"/>
    <mergeCell ref="B18:D18"/>
    <mergeCell ref="B27:E27"/>
    <mergeCell ref="B23:E23"/>
    <mergeCell ref="B25:E25"/>
    <mergeCell ref="A29:D29"/>
    <mergeCell ref="B24:E24"/>
    <mergeCell ref="B26:E26"/>
    <mergeCell ref="A8:A10"/>
    <mergeCell ref="B19:E19"/>
    <mergeCell ref="B21:E21"/>
    <mergeCell ref="B28:E28"/>
    <mergeCell ref="A1:G1"/>
    <mergeCell ref="A2:G2"/>
    <mergeCell ref="A3:A4"/>
    <mergeCell ref="B3:B4"/>
    <mergeCell ref="F3:F4"/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3.625" style="0" customWidth="1"/>
    <col min="2" max="2" width="47.875" style="0" customWidth="1"/>
    <col min="3" max="3" width="8.25390625" style="0" customWidth="1"/>
    <col min="4" max="4" width="11.00390625" style="0" customWidth="1"/>
    <col min="5" max="5" width="8.125" style="0" hidden="1" customWidth="1"/>
    <col min="7" max="7" width="9.125" style="0" hidden="1" customWidth="1"/>
  </cols>
  <sheetData>
    <row r="1" spans="1:6" ht="12.75">
      <c r="A1" s="321" t="s">
        <v>42</v>
      </c>
      <c r="B1" s="321"/>
      <c r="C1" s="321"/>
      <c r="D1" s="321"/>
      <c r="E1" s="321"/>
      <c r="F1" s="321"/>
    </row>
    <row r="2" spans="1:6" ht="12.75">
      <c r="A2" s="265" t="s">
        <v>14</v>
      </c>
      <c r="B2" s="266"/>
      <c r="C2" s="266"/>
      <c r="D2" s="266"/>
      <c r="E2" s="266"/>
      <c r="F2" s="267"/>
    </row>
    <row r="3" spans="1:6" ht="12.75" customHeight="1">
      <c r="A3" s="270" t="s">
        <v>25</v>
      </c>
      <c r="B3" s="268" t="s">
        <v>5</v>
      </c>
      <c r="C3" s="262" t="s">
        <v>20</v>
      </c>
      <c r="D3" s="263"/>
      <c r="E3" s="264"/>
      <c r="F3" s="268" t="s">
        <v>21</v>
      </c>
    </row>
    <row r="4" spans="1:6" ht="29.25" customHeight="1">
      <c r="A4" s="271"/>
      <c r="B4" s="269"/>
      <c r="C4" s="2" t="s">
        <v>4</v>
      </c>
      <c r="D4" s="2" t="s">
        <v>22</v>
      </c>
      <c r="E4" s="17" t="s">
        <v>23</v>
      </c>
      <c r="F4" s="269"/>
    </row>
    <row r="5" spans="1:6" ht="10.5" customHeight="1" hidden="1">
      <c r="A5" s="25"/>
      <c r="B5" s="3"/>
      <c r="C5" s="1"/>
      <c r="D5" s="1"/>
      <c r="E5" s="1"/>
      <c r="F5" s="62">
        <v>4.78</v>
      </c>
    </row>
    <row r="6" spans="1:6" ht="25.5">
      <c r="A6" s="25" t="s">
        <v>0</v>
      </c>
      <c r="B6" s="3" t="s">
        <v>1</v>
      </c>
      <c r="C6" s="1"/>
      <c r="D6" s="1"/>
      <c r="E6" s="1"/>
      <c r="F6" s="7"/>
    </row>
    <row r="7" spans="1:6" ht="15">
      <c r="A7" s="331" t="s">
        <v>43</v>
      </c>
      <c r="B7" s="135" t="s">
        <v>47</v>
      </c>
      <c r="C7" s="1"/>
      <c r="D7" s="1"/>
      <c r="E7" s="4"/>
      <c r="F7" s="30"/>
    </row>
    <row r="8" spans="1:6" ht="12.75">
      <c r="A8" s="332"/>
      <c r="B8" s="74" t="s">
        <v>48</v>
      </c>
      <c r="C8" s="125">
        <v>1</v>
      </c>
      <c r="D8" s="101">
        <v>98</v>
      </c>
      <c r="E8" s="336">
        <v>298</v>
      </c>
      <c r="F8" s="329">
        <f>E8*F5</f>
        <v>1424.44</v>
      </c>
    </row>
    <row r="9" spans="1:6" ht="12.75">
      <c r="A9" s="333"/>
      <c r="B9" s="74" t="s">
        <v>49</v>
      </c>
      <c r="C9" s="125">
        <v>1</v>
      </c>
      <c r="D9" s="101">
        <v>200</v>
      </c>
      <c r="E9" s="338"/>
      <c r="F9" s="330"/>
    </row>
    <row r="10" spans="1:6" ht="12.75">
      <c r="A10" s="331"/>
      <c r="B10" s="68" t="s">
        <v>81</v>
      </c>
      <c r="C10" s="215"/>
      <c r="D10" s="147"/>
      <c r="E10" s="4"/>
      <c r="F10" s="30"/>
    </row>
    <row r="11" spans="1:6" ht="12.75">
      <c r="A11" s="332"/>
      <c r="B11" s="150" t="s">
        <v>82</v>
      </c>
      <c r="C11" s="199">
        <v>2</v>
      </c>
      <c r="D11" s="200">
        <v>92</v>
      </c>
      <c r="E11" s="336">
        <v>512</v>
      </c>
      <c r="F11" s="329">
        <f>E11*F5</f>
        <v>2447.36</v>
      </c>
    </row>
    <row r="12" spans="1:6" ht="12.75">
      <c r="A12" s="332"/>
      <c r="B12" s="150" t="s">
        <v>83</v>
      </c>
      <c r="C12" s="199">
        <v>1</v>
      </c>
      <c r="D12" s="200">
        <v>35</v>
      </c>
      <c r="E12" s="337"/>
      <c r="F12" s="339"/>
    </row>
    <row r="13" spans="1:6" ht="12.75">
      <c r="A13" s="332"/>
      <c r="B13" s="150" t="s">
        <v>84</v>
      </c>
      <c r="C13" s="199">
        <v>1</v>
      </c>
      <c r="D13" s="200">
        <v>85</v>
      </c>
      <c r="E13" s="337"/>
      <c r="F13" s="339"/>
    </row>
    <row r="14" spans="1:6" ht="12.75">
      <c r="A14" s="333"/>
      <c r="B14" s="150" t="s">
        <v>85</v>
      </c>
      <c r="C14" s="199">
        <v>1</v>
      </c>
      <c r="D14" s="200">
        <v>300</v>
      </c>
      <c r="E14" s="338"/>
      <c r="F14" s="330"/>
    </row>
    <row r="15" spans="1:6" ht="12.75">
      <c r="A15" s="71"/>
      <c r="B15" s="82" t="s">
        <v>39</v>
      </c>
      <c r="C15" s="128"/>
      <c r="D15" s="102"/>
      <c r="E15" s="93"/>
      <c r="F15" s="94">
        <f>SUM(F8:F14)</f>
        <v>3871.8</v>
      </c>
    </row>
    <row r="16" spans="1:6" ht="12.75">
      <c r="A16" s="71"/>
      <c r="B16" s="84" t="s">
        <v>40</v>
      </c>
      <c r="C16" s="112"/>
      <c r="D16" s="87"/>
      <c r="E16" s="5"/>
      <c r="F16" s="29"/>
    </row>
    <row r="17" spans="1:6" ht="12.75">
      <c r="A17" s="71"/>
      <c r="B17" s="70" t="s">
        <v>97</v>
      </c>
      <c r="C17" s="225"/>
      <c r="D17" s="72"/>
      <c r="E17" s="24"/>
      <c r="F17" s="21"/>
    </row>
    <row r="18" spans="1:6" ht="18.75" customHeight="1">
      <c r="A18" s="183" t="s">
        <v>98</v>
      </c>
      <c r="B18" s="155" t="s">
        <v>46</v>
      </c>
      <c r="C18" s="60">
        <v>4</v>
      </c>
      <c r="D18" s="185">
        <v>5400</v>
      </c>
      <c r="E18" s="158"/>
      <c r="F18" s="30">
        <v>5400</v>
      </c>
    </row>
    <row r="19" spans="1:6" ht="16.5" customHeight="1">
      <c r="A19" s="184" t="s">
        <v>142</v>
      </c>
      <c r="B19" s="155" t="s">
        <v>64</v>
      </c>
      <c r="C19" s="224">
        <v>2</v>
      </c>
      <c r="D19" s="179">
        <v>25.2</v>
      </c>
      <c r="E19" s="180"/>
      <c r="F19" s="41">
        <v>25.2</v>
      </c>
    </row>
    <row r="20" spans="1:6" ht="16.5" customHeight="1">
      <c r="A20" s="184"/>
      <c r="B20" s="74" t="s">
        <v>64</v>
      </c>
      <c r="C20" s="125">
        <v>4</v>
      </c>
      <c r="D20" s="101">
        <v>50.41</v>
      </c>
      <c r="E20" s="180"/>
      <c r="F20" s="41"/>
    </row>
    <row r="21" spans="1:6" ht="17.25" customHeight="1">
      <c r="A21" s="183" t="s">
        <v>152</v>
      </c>
      <c r="B21" s="74" t="s">
        <v>64</v>
      </c>
      <c r="C21" s="125">
        <v>4</v>
      </c>
      <c r="D21" s="101">
        <v>50.41</v>
      </c>
      <c r="E21" s="158"/>
      <c r="F21" s="30">
        <v>50.41</v>
      </c>
    </row>
    <row r="22" spans="1:6" ht="15.75" customHeight="1">
      <c r="A22" s="184" t="s">
        <v>164</v>
      </c>
      <c r="B22" s="189" t="s">
        <v>163</v>
      </c>
      <c r="C22" s="214">
        <v>2</v>
      </c>
      <c r="D22" s="205">
        <v>25.2</v>
      </c>
      <c r="E22" s="180"/>
      <c r="F22" s="41">
        <v>25.2</v>
      </c>
    </row>
    <row r="23" spans="1:6" ht="12.75" hidden="1">
      <c r="A23" s="71"/>
      <c r="B23" s="164" t="s">
        <v>137</v>
      </c>
      <c r="C23" s="163" t="s">
        <v>138</v>
      </c>
      <c r="D23" s="4" t="s">
        <v>140</v>
      </c>
      <c r="E23" s="4" t="s">
        <v>139</v>
      </c>
      <c r="F23" s="30"/>
    </row>
    <row r="24" spans="1:8" ht="12" customHeight="1" hidden="1">
      <c r="A24" s="71"/>
      <c r="B24" s="162">
        <v>753.6</v>
      </c>
      <c r="C24" s="163">
        <v>10.27</v>
      </c>
      <c r="D24" s="4">
        <v>12</v>
      </c>
      <c r="E24" s="4">
        <f>B24*C24*D24</f>
        <v>92873.66399999999</v>
      </c>
      <c r="F24" s="30"/>
      <c r="G24" s="165"/>
      <c r="H24" s="165"/>
    </row>
    <row r="25" spans="1:6" ht="12.75">
      <c r="A25" s="11" t="s">
        <v>2</v>
      </c>
      <c r="B25" s="262" t="s">
        <v>3</v>
      </c>
      <c r="C25" s="264"/>
      <c r="D25" s="1"/>
      <c r="E25" s="1"/>
      <c r="F25" s="30"/>
    </row>
    <row r="26" spans="1:7" ht="14.25" customHeight="1">
      <c r="A26" s="14"/>
      <c r="B26" s="241" t="s">
        <v>6</v>
      </c>
      <c r="C26" s="242"/>
      <c r="D26" s="242"/>
      <c r="E26" s="243"/>
      <c r="F26" s="28">
        <f>B24*G26</f>
        <v>12881.080951200001</v>
      </c>
      <c r="G26">
        <v>17.0927295</v>
      </c>
    </row>
    <row r="27" spans="1:7" ht="12" customHeight="1">
      <c r="A27" s="12"/>
      <c r="B27" s="246" t="s">
        <v>28</v>
      </c>
      <c r="C27" s="246"/>
      <c r="D27" s="246"/>
      <c r="E27" s="246"/>
      <c r="F27" s="28">
        <f>E24*G27</f>
        <v>27862.099199999997</v>
      </c>
      <c r="G27" s="165">
        <v>0.3</v>
      </c>
    </row>
    <row r="28" spans="1:6" ht="12" customHeight="1">
      <c r="A28" s="26"/>
      <c r="B28" s="246" t="s">
        <v>31</v>
      </c>
      <c r="C28" s="246"/>
      <c r="D28" s="246"/>
      <c r="E28" s="246"/>
      <c r="F28" s="28"/>
    </row>
    <row r="29" spans="1:6" ht="15.75">
      <c r="A29" s="26"/>
      <c r="B29" s="241" t="s">
        <v>30</v>
      </c>
      <c r="C29" s="242"/>
      <c r="D29" s="242"/>
      <c r="E29" s="243"/>
      <c r="F29" s="28">
        <v>1537.32</v>
      </c>
    </row>
    <row r="30" spans="1:7" ht="12.75" customHeight="1">
      <c r="A30" s="26"/>
      <c r="B30" s="241" t="s">
        <v>29</v>
      </c>
      <c r="C30" s="242"/>
      <c r="D30" s="242"/>
      <c r="E30" s="243"/>
      <c r="F30" s="28">
        <f>E24*G30</f>
        <v>10216.103039999998</v>
      </c>
      <c r="G30" s="165">
        <v>0.11</v>
      </c>
    </row>
    <row r="31" spans="1:7" ht="15.75">
      <c r="A31" s="19"/>
      <c r="B31" s="248" t="s">
        <v>33</v>
      </c>
      <c r="C31" s="249"/>
      <c r="D31" s="249"/>
      <c r="E31" s="250"/>
      <c r="F31" s="77">
        <f>E24*G31</f>
        <v>4829.430527999999</v>
      </c>
      <c r="G31" s="167">
        <v>0.052</v>
      </c>
    </row>
    <row r="32" spans="1:7" ht="14.25" customHeight="1">
      <c r="A32" s="19"/>
      <c r="B32" s="248" t="s">
        <v>190</v>
      </c>
      <c r="C32" s="249"/>
      <c r="D32" s="249"/>
      <c r="E32" s="250"/>
      <c r="F32" s="77">
        <v>3837</v>
      </c>
      <c r="G32" s="191">
        <v>0.032</v>
      </c>
    </row>
    <row r="33" spans="1:6" ht="15.75">
      <c r="A33" s="19"/>
      <c r="B33" s="259" t="s">
        <v>7</v>
      </c>
      <c r="C33" s="260"/>
      <c r="D33" s="260"/>
      <c r="E33" s="261"/>
      <c r="F33" s="80">
        <f>SUM(F15:F32)</f>
        <v>70535.64371919999</v>
      </c>
    </row>
    <row r="34" spans="1:6" ht="14.25">
      <c r="A34" s="115"/>
      <c r="B34" s="281" t="s">
        <v>35</v>
      </c>
      <c r="C34" s="282"/>
      <c r="D34" s="282"/>
      <c r="E34" s="283"/>
      <c r="F34" s="116">
        <v>83971</v>
      </c>
    </row>
    <row r="35" spans="1:6" ht="14.25">
      <c r="A35" s="115"/>
      <c r="B35" s="254" t="s">
        <v>36</v>
      </c>
      <c r="C35" s="255"/>
      <c r="D35" s="255"/>
      <c r="E35" s="335"/>
      <c r="F35" s="118">
        <f>F34-F33</f>
        <v>13435.356280800013</v>
      </c>
    </row>
    <row r="36" spans="1:6" ht="14.25">
      <c r="A36" s="254" t="s">
        <v>191</v>
      </c>
      <c r="B36" s="255"/>
      <c r="C36" s="255"/>
      <c r="D36" s="255"/>
      <c r="E36" s="117"/>
      <c r="F36" s="118">
        <v>24690</v>
      </c>
    </row>
    <row r="37" spans="1:6" ht="15">
      <c r="A37" s="334" t="s">
        <v>37</v>
      </c>
      <c r="B37" s="334"/>
      <c r="C37" s="334"/>
      <c r="D37" s="334"/>
      <c r="E37" s="334"/>
      <c r="F37" s="334"/>
    </row>
    <row r="38" spans="1:6" ht="15">
      <c r="A38" s="334" t="s">
        <v>38</v>
      </c>
      <c r="B38" s="334"/>
      <c r="C38" s="334"/>
      <c r="D38" s="334"/>
      <c r="E38" s="334"/>
      <c r="F38" s="334"/>
    </row>
  </sheetData>
  <sheetProtection/>
  <mergeCells count="26">
    <mergeCell ref="E11:E14"/>
    <mergeCell ref="F11:F14"/>
    <mergeCell ref="B25:C25"/>
    <mergeCell ref="B27:E27"/>
    <mergeCell ref="A7:A9"/>
    <mergeCell ref="E8:E9"/>
    <mergeCell ref="A37:F37"/>
    <mergeCell ref="A38:F38"/>
    <mergeCell ref="A36:D36"/>
    <mergeCell ref="B35:E35"/>
    <mergeCell ref="B28:E28"/>
    <mergeCell ref="B32:E32"/>
    <mergeCell ref="B33:E33"/>
    <mergeCell ref="B29:E29"/>
    <mergeCell ref="B34:E34"/>
    <mergeCell ref="B31:E31"/>
    <mergeCell ref="A1:F1"/>
    <mergeCell ref="B26:E26"/>
    <mergeCell ref="A2:F2"/>
    <mergeCell ref="F3:F4"/>
    <mergeCell ref="A3:A4"/>
    <mergeCell ref="B30:E30"/>
    <mergeCell ref="B3:B4"/>
    <mergeCell ref="C3:E3"/>
    <mergeCell ref="F8:F9"/>
    <mergeCell ref="A10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9" sqref="C9:C13"/>
    </sheetView>
  </sheetViews>
  <sheetFormatPr defaultColWidth="9.00390625" defaultRowHeight="12.75"/>
  <cols>
    <col min="1" max="1" width="3.625" style="0" customWidth="1"/>
    <col min="2" max="2" width="48.25390625" style="0" customWidth="1"/>
    <col min="3" max="3" width="7.375" style="0" customWidth="1"/>
    <col min="4" max="4" width="10.375" style="0" customWidth="1"/>
    <col min="5" max="5" width="8.25390625" style="0" hidden="1" customWidth="1"/>
    <col min="6" max="6" width="10.125" style="0" customWidth="1"/>
    <col min="7" max="7" width="9.75390625" style="0" hidden="1" customWidth="1"/>
    <col min="8" max="8" width="9.125" style="0" hidden="1" customWidth="1"/>
  </cols>
  <sheetData>
    <row r="1" spans="1:7" ht="12.75">
      <c r="A1" s="321" t="s">
        <v>42</v>
      </c>
      <c r="B1" s="321"/>
      <c r="C1" s="321"/>
      <c r="D1" s="321"/>
      <c r="E1" s="321"/>
      <c r="F1" s="321"/>
      <c r="G1" s="321"/>
    </row>
    <row r="2" spans="1:7" ht="12.75">
      <c r="A2" s="321" t="s">
        <v>15</v>
      </c>
      <c r="B2" s="321"/>
      <c r="C2" s="321"/>
      <c r="D2" s="321"/>
      <c r="E2" s="321"/>
      <c r="F2" s="321"/>
      <c r="G2" s="321"/>
    </row>
    <row r="3" spans="1:7" ht="12.75" customHeight="1">
      <c r="A3" s="344" t="s">
        <v>25</v>
      </c>
      <c r="B3" s="268" t="s">
        <v>5</v>
      </c>
      <c r="C3" s="262" t="s">
        <v>20</v>
      </c>
      <c r="D3" s="263"/>
      <c r="E3" s="264"/>
      <c r="F3" s="268" t="s">
        <v>193</v>
      </c>
      <c r="G3" s="1"/>
    </row>
    <row r="4" spans="1:7" ht="36" customHeight="1">
      <c r="A4" s="345"/>
      <c r="B4" s="269"/>
      <c r="C4" s="2" t="s">
        <v>4</v>
      </c>
      <c r="D4" s="2" t="s">
        <v>22</v>
      </c>
      <c r="E4" s="22" t="s">
        <v>23</v>
      </c>
      <c r="F4" s="269"/>
      <c r="G4" s="18"/>
    </row>
    <row r="5" spans="1:7" ht="15" customHeight="1">
      <c r="A5" s="11"/>
      <c r="B5" s="3"/>
      <c r="C5" s="1"/>
      <c r="D5" s="1"/>
      <c r="E5" s="1"/>
      <c r="F5" s="62"/>
      <c r="G5" s="18"/>
    </row>
    <row r="6" spans="1:7" ht="25.5">
      <c r="A6" s="11" t="s">
        <v>0</v>
      </c>
      <c r="B6" s="3" t="s">
        <v>1</v>
      </c>
      <c r="C6" s="1"/>
      <c r="D6" s="1"/>
      <c r="E6" s="1"/>
      <c r="F6" s="1"/>
      <c r="G6" s="18"/>
    </row>
    <row r="7" spans="1:6" ht="12.75">
      <c r="A7" s="71"/>
      <c r="B7" s="84" t="s">
        <v>40</v>
      </c>
      <c r="C7" s="28"/>
      <c r="D7" s="21"/>
      <c r="E7" s="4"/>
      <c r="F7" s="30"/>
    </row>
    <row r="8" spans="1:6" ht="15">
      <c r="A8" s="331" t="s">
        <v>43</v>
      </c>
      <c r="B8" s="135" t="s">
        <v>44</v>
      </c>
      <c r="C8" s="1"/>
      <c r="D8" s="1"/>
      <c r="E8" s="24"/>
      <c r="F8" s="21"/>
    </row>
    <row r="9" spans="1:6" ht="12.75">
      <c r="A9" s="332"/>
      <c r="B9" s="74" t="s">
        <v>45</v>
      </c>
      <c r="C9" s="125">
        <v>25</v>
      </c>
      <c r="D9" s="101">
        <v>17.5</v>
      </c>
      <c r="E9" s="50"/>
      <c r="F9" s="235">
        <v>8267.5</v>
      </c>
    </row>
    <row r="10" spans="1:6" ht="12.75">
      <c r="A10" s="333"/>
      <c r="B10" s="74" t="s">
        <v>50</v>
      </c>
      <c r="C10" s="125">
        <v>3</v>
      </c>
      <c r="D10" s="100">
        <v>4950</v>
      </c>
      <c r="E10" s="50"/>
      <c r="F10" s="236"/>
    </row>
    <row r="11" spans="1:6" ht="12.75">
      <c r="A11" s="171"/>
      <c r="B11" s="150" t="s">
        <v>50</v>
      </c>
      <c r="C11" s="199">
        <v>2</v>
      </c>
      <c r="D11" s="223">
        <v>3300</v>
      </c>
      <c r="E11" s="50"/>
      <c r="F11" s="237"/>
    </row>
    <row r="12" spans="1:6" ht="18">
      <c r="A12" s="152" t="s">
        <v>142</v>
      </c>
      <c r="B12" s="155" t="s">
        <v>64</v>
      </c>
      <c r="C12" s="224">
        <v>6</v>
      </c>
      <c r="D12" s="179">
        <v>25.2</v>
      </c>
      <c r="E12" s="180"/>
      <c r="F12" s="41">
        <v>75.6</v>
      </c>
    </row>
    <row r="13" spans="1:6" ht="16.5">
      <c r="A13" s="171" t="s">
        <v>164</v>
      </c>
      <c r="B13" s="189" t="s">
        <v>64</v>
      </c>
      <c r="C13" s="214">
        <v>3</v>
      </c>
      <c r="D13" s="205">
        <v>36</v>
      </c>
      <c r="E13" s="50"/>
      <c r="F13" s="21">
        <v>36</v>
      </c>
    </row>
    <row r="14" spans="1:6" ht="12.75" hidden="1">
      <c r="A14" s="71"/>
      <c r="B14" s="164" t="s">
        <v>137</v>
      </c>
      <c r="C14" s="163" t="s">
        <v>138</v>
      </c>
      <c r="D14" s="4" t="s">
        <v>140</v>
      </c>
      <c r="E14" s="4" t="s">
        <v>139</v>
      </c>
      <c r="F14" s="30"/>
    </row>
    <row r="15" spans="1:6" ht="14.25" customHeight="1" hidden="1">
      <c r="A15" s="71"/>
      <c r="B15" s="162">
        <v>871.6</v>
      </c>
      <c r="C15" s="163">
        <v>10.27</v>
      </c>
      <c r="D15" s="4">
        <v>12</v>
      </c>
      <c r="E15" s="4">
        <f>B15*C15*D15</f>
        <v>107415.984</v>
      </c>
      <c r="F15" s="30"/>
    </row>
    <row r="16" spans="1:6" ht="12.75">
      <c r="A16" s="11" t="s">
        <v>2</v>
      </c>
      <c r="B16" s="262" t="s">
        <v>3</v>
      </c>
      <c r="C16" s="263"/>
      <c r="D16" s="264"/>
      <c r="E16" s="1"/>
      <c r="F16" s="28"/>
    </row>
    <row r="17" spans="1:8" ht="15" customHeight="1">
      <c r="A17" s="14"/>
      <c r="B17" s="241" t="s">
        <v>6</v>
      </c>
      <c r="C17" s="242"/>
      <c r="D17" s="242"/>
      <c r="E17" s="243"/>
      <c r="F17" s="28">
        <f>B15*H17</f>
        <v>14898.0230322</v>
      </c>
      <c r="H17">
        <v>17.0927295</v>
      </c>
    </row>
    <row r="18" spans="1:8" ht="14.25" customHeight="1">
      <c r="A18" s="13"/>
      <c r="B18" s="246" t="s">
        <v>28</v>
      </c>
      <c r="C18" s="246"/>
      <c r="D18" s="246"/>
      <c r="E18" s="246"/>
      <c r="F18" s="28">
        <f>E15*H18</f>
        <v>32224.795199999997</v>
      </c>
      <c r="H18" s="165">
        <v>0.3</v>
      </c>
    </row>
    <row r="19" spans="1:6" ht="14.25" customHeight="1">
      <c r="A19" s="46"/>
      <c r="B19" s="246" t="s">
        <v>31</v>
      </c>
      <c r="C19" s="246"/>
      <c r="D19" s="246"/>
      <c r="E19" s="246"/>
      <c r="F19" s="28"/>
    </row>
    <row r="20" spans="1:6" ht="12.75" customHeight="1">
      <c r="A20" s="46"/>
      <c r="B20" s="241" t="s">
        <v>30</v>
      </c>
      <c r="C20" s="242"/>
      <c r="D20" s="242"/>
      <c r="E20" s="243"/>
      <c r="F20" s="28">
        <v>1779.72</v>
      </c>
    </row>
    <row r="21" spans="1:6" ht="15.75">
      <c r="A21" s="46"/>
      <c r="B21" s="241" t="s">
        <v>32</v>
      </c>
      <c r="C21" s="242"/>
      <c r="D21" s="242"/>
      <c r="E21" s="243"/>
      <c r="F21" s="28">
        <v>1190.08</v>
      </c>
    </row>
    <row r="22" spans="1:8" ht="12.75" customHeight="1">
      <c r="A22" s="46"/>
      <c r="B22" s="241" t="s">
        <v>29</v>
      </c>
      <c r="C22" s="242"/>
      <c r="D22" s="242"/>
      <c r="E22" s="243"/>
      <c r="F22" s="28">
        <f>E15*H22</f>
        <v>11815.75824</v>
      </c>
      <c r="H22" s="165">
        <v>0.11</v>
      </c>
    </row>
    <row r="23" spans="1:8" ht="15.75">
      <c r="A23" s="19"/>
      <c r="B23" s="248" t="s">
        <v>33</v>
      </c>
      <c r="C23" s="249"/>
      <c r="D23" s="249"/>
      <c r="E23" s="250"/>
      <c r="F23" s="77">
        <f>E15*H23</f>
        <v>5585.631168</v>
      </c>
      <c r="H23" s="167">
        <v>0.052</v>
      </c>
    </row>
    <row r="24" spans="1:8" ht="15.75">
      <c r="A24" s="19"/>
      <c r="B24" s="248" t="s">
        <v>190</v>
      </c>
      <c r="C24" s="249"/>
      <c r="D24" s="249"/>
      <c r="E24" s="250"/>
      <c r="F24" s="77">
        <v>4853</v>
      </c>
      <c r="H24" s="191">
        <v>0.032</v>
      </c>
    </row>
    <row r="25" spans="1:6" ht="14.25" customHeight="1">
      <c r="A25" s="19"/>
      <c r="B25" s="259" t="s">
        <v>7</v>
      </c>
      <c r="C25" s="260"/>
      <c r="D25" s="260"/>
      <c r="E25" s="261"/>
      <c r="F25" s="80">
        <f>SUM(F7:F24)</f>
        <v>80726.1076402</v>
      </c>
    </row>
    <row r="26" spans="1:6" ht="12.75">
      <c r="A26" s="38"/>
      <c r="B26" s="251" t="s">
        <v>35</v>
      </c>
      <c r="C26" s="252"/>
      <c r="D26" s="252"/>
      <c r="E26" s="253"/>
      <c r="F26" s="120">
        <v>107093</v>
      </c>
    </row>
    <row r="27" spans="1:6" ht="12.75">
      <c r="A27" s="38"/>
      <c r="B27" s="340" t="s">
        <v>36</v>
      </c>
      <c r="C27" s="341"/>
      <c r="D27" s="341"/>
      <c r="E27" s="342"/>
      <c r="F27" s="121">
        <f>F26-F25</f>
        <v>26366.892359799996</v>
      </c>
    </row>
    <row r="28" spans="1:6" ht="14.25">
      <c r="A28" s="254" t="s">
        <v>191</v>
      </c>
      <c r="B28" s="255"/>
      <c r="C28" s="255"/>
      <c r="D28" s="255"/>
      <c r="E28" s="114"/>
      <c r="F28" s="121">
        <v>1191.32</v>
      </c>
    </row>
    <row r="29" spans="1:6" ht="12.75">
      <c r="A29" s="343" t="s">
        <v>37</v>
      </c>
      <c r="B29" s="343"/>
      <c r="C29" s="343"/>
      <c r="D29" s="343"/>
      <c r="E29" s="343"/>
      <c r="F29" s="343"/>
    </row>
    <row r="30" spans="1:6" ht="12.75">
      <c r="A30" s="343" t="s">
        <v>38</v>
      </c>
      <c r="B30" s="343"/>
      <c r="C30" s="343"/>
      <c r="D30" s="343"/>
      <c r="E30" s="343"/>
      <c r="F30" s="343"/>
    </row>
  </sheetData>
  <sheetProtection/>
  <mergeCells count="23">
    <mergeCell ref="A8:A10"/>
    <mergeCell ref="F9:F11"/>
    <mergeCell ref="A1:G1"/>
    <mergeCell ref="A2:G2"/>
    <mergeCell ref="F3:F4"/>
    <mergeCell ref="A3:A4"/>
    <mergeCell ref="B3:B4"/>
    <mergeCell ref="B22:E22"/>
    <mergeCell ref="B21:E21"/>
    <mergeCell ref="B20:E20"/>
    <mergeCell ref="B19:E19"/>
    <mergeCell ref="B24:E24"/>
    <mergeCell ref="C3:E3"/>
    <mergeCell ref="A28:D28"/>
    <mergeCell ref="B25:E25"/>
    <mergeCell ref="B27:E27"/>
    <mergeCell ref="A29:F29"/>
    <mergeCell ref="B16:D16"/>
    <mergeCell ref="A30:F30"/>
    <mergeCell ref="B26:E26"/>
    <mergeCell ref="B23:E23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3.75390625" style="0" customWidth="1"/>
    <col min="2" max="2" width="48.125" style="0" customWidth="1"/>
    <col min="3" max="3" width="7.00390625" style="0" customWidth="1"/>
    <col min="4" max="4" width="10.875" style="0" customWidth="1"/>
    <col min="5" max="5" width="8.375" style="0" hidden="1" customWidth="1"/>
    <col min="6" max="6" width="10.00390625" style="0" customWidth="1"/>
    <col min="7" max="7" width="0.12890625" style="0" hidden="1" customWidth="1"/>
    <col min="8" max="8" width="9.125" style="0" hidden="1" customWidth="1"/>
  </cols>
  <sheetData>
    <row r="1" spans="1:7" ht="12.75">
      <c r="A1" s="321" t="s">
        <v>42</v>
      </c>
      <c r="B1" s="321"/>
      <c r="C1" s="321"/>
      <c r="D1" s="321"/>
      <c r="E1" s="321"/>
      <c r="F1" s="321"/>
      <c r="G1" s="321"/>
    </row>
    <row r="2" spans="1:7" ht="12.75">
      <c r="A2" s="321" t="s">
        <v>16</v>
      </c>
      <c r="B2" s="321"/>
      <c r="C2" s="321"/>
      <c r="D2" s="321"/>
      <c r="E2" s="321"/>
      <c r="F2" s="321"/>
      <c r="G2" s="321"/>
    </row>
    <row r="3" spans="1:6" ht="12.75" customHeight="1">
      <c r="A3" s="344" t="s">
        <v>25</v>
      </c>
      <c r="B3" s="268" t="s">
        <v>5</v>
      </c>
      <c r="C3" s="262" t="s">
        <v>20</v>
      </c>
      <c r="D3" s="263"/>
      <c r="E3" s="264"/>
      <c r="F3" s="268" t="s">
        <v>21</v>
      </c>
    </row>
    <row r="4" spans="1:6" ht="38.25" customHeight="1">
      <c r="A4" s="345"/>
      <c r="B4" s="269"/>
      <c r="C4" s="2" t="s">
        <v>4</v>
      </c>
      <c r="D4" s="2" t="s">
        <v>22</v>
      </c>
      <c r="E4" s="22" t="s">
        <v>23</v>
      </c>
      <c r="F4" s="269"/>
    </row>
    <row r="5" spans="1:6" ht="10.5" customHeight="1" hidden="1">
      <c r="A5" s="15"/>
      <c r="B5" s="16"/>
      <c r="C5" s="1"/>
      <c r="D5" s="1"/>
      <c r="E5" s="1"/>
      <c r="F5" s="62">
        <v>4.78</v>
      </c>
    </row>
    <row r="6" spans="1:6" ht="14.25" customHeight="1">
      <c r="A6" s="15" t="s">
        <v>0</v>
      </c>
      <c r="B6" s="16" t="s">
        <v>1</v>
      </c>
      <c r="C6" s="1"/>
      <c r="D6" s="1"/>
      <c r="E6" s="1"/>
      <c r="F6" s="1"/>
    </row>
    <row r="7" spans="1:6" ht="15">
      <c r="A7" s="290" t="s">
        <v>43</v>
      </c>
      <c r="B7" s="135" t="s">
        <v>51</v>
      </c>
      <c r="C7" s="1"/>
      <c r="D7" s="1"/>
      <c r="E7" s="4"/>
      <c r="F7" s="30"/>
    </row>
    <row r="8" spans="1:6" ht="12.75">
      <c r="A8" s="292"/>
      <c r="B8" s="74" t="s">
        <v>52</v>
      </c>
      <c r="C8" s="208">
        <v>20</v>
      </c>
      <c r="D8" s="101">
        <v>116</v>
      </c>
      <c r="E8" s="4">
        <v>116</v>
      </c>
      <c r="F8" s="30">
        <f>E8*F5</f>
        <v>554.48</v>
      </c>
    </row>
    <row r="9" spans="1:6" ht="12.75">
      <c r="A9" s="290" t="s">
        <v>86</v>
      </c>
      <c r="B9" s="68" t="s">
        <v>87</v>
      </c>
      <c r="C9" s="207"/>
      <c r="D9" s="147"/>
      <c r="E9" s="4"/>
      <c r="F9" s="30"/>
    </row>
    <row r="10" spans="1:6" ht="12.75">
      <c r="A10" s="292"/>
      <c r="B10" s="150" t="s">
        <v>88</v>
      </c>
      <c r="C10" s="209">
        <v>10</v>
      </c>
      <c r="D10" s="149">
        <v>850</v>
      </c>
      <c r="E10" s="4">
        <v>850</v>
      </c>
      <c r="F10" s="30">
        <f>E10*F5</f>
        <v>4063</v>
      </c>
    </row>
    <row r="11" spans="1:6" ht="12.75" customHeight="1">
      <c r="A11" s="346">
        <v>42891</v>
      </c>
      <c r="B11" s="70" t="s">
        <v>99</v>
      </c>
      <c r="C11" s="210"/>
      <c r="D11" s="154"/>
      <c r="E11" s="4"/>
      <c r="F11" s="30"/>
    </row>
    <row r="12" spans="1:6" ht="12.75">
      <c r="A12" s="291"/>
      <c r="B12" s="155" t="s">
        <v>100</v>
      </c>
      <c r="C12" s="211">
        <v>1</v>
      </c>
      <c r="D12" s="157">
        <v>29.51</v>
      </c>
      <c r="E12" s="336">
        <v>12603.67</v>
      </c>
      <c r="F12" s="329">
        <f>E12*F5</f>
        <v>60245.5426</v>
      </c>
    </row>
    <row r="13" spans="1:6" ht="24">
      <c r="A13" s="291"/>
      <c r="B13" s="155" t="s">
        <v>101</v>
      </c>
      <c r="C13" s="211">
        <v>15</v>
      </c>
      <c r="D13" s="157">
        <v>464.7</v>
      </c>
      <c r="E13" s="337"/>
      <c r="F13" s="339"/>
    </row>
    <row r="14" spans="1:6" ht="12.75">
      <c r="A14" s="291"/>
      <c r="B14" s="155" t="s">
        <v>102</v>
      </c>
      <c r="C14" s="211">
        <v>3</v>
      </c>
      <c r="D14" s="157">
        <v>132</v>
      </c>
      <c r="E14" s="337"/>
      <c r="F14" s="339"/>
    </row>
    <row r="15" spans="1:6" ht="12.75">
      <c r="A15" s="291"/>
      <c r="B15" s="155" t="s">
        <v>103</v>
      </c>
      <c r="C15" s="211">
        <v>25</v>
      </c>
      <c r="D15" s="157">
        <v>495</v>
      </c>
      <c r="E15" s="337"/>
      <c r="F15" s="339"/>
    </row>
    <row r="16" spans="1:6" ht="12.75">
      <c r="A16" s="291"/>
      <c r="B16" s="155" t="s">
        <v>109</v>
      </c>
      <c r="C16" s="211">
        <v>4</v>
      </c>
      <c r="D16" s="157">
        <v>111.2</v>
      </c>
      <c r="E16" s="337"/>
      <c r="F16" s="339"/>
    </row>
    <row r="17" spans="1:6" ht="12.75">
      <c r="A17" s="291"/>
      <c r="B17" s="155" t="s">
        <v>110</v>
      </c>
      <c r="C17" s="211">
        <v>1</v>
      </c>
      <c r="D17" s="157">
        <v>138.77</v>
      </c>
      <c r="E17" s="337"/>
      <c r="F17" s="339"/>
    </row>
    <row r="18" spans="1:6" ht="12.75">
      <c r="A18" s="291"/>
      <c r="B18" s="155" t="s">
        <v>111</v>
      </c>
      <c r="C18" s="211">
        <v>1</v>
      </c>
      <c r="D18" s="157">
        <v>67.76</v>
      </c>
      <c r="E18" s="337"/>
      <c r="F18" s="339"/>
    </row>
    <row r="19" spans="1:6" ht="12.75">
      <c r="A19" s="291"/>
      <c r="B19" s="155" t="s">
        <v>112</v>
      </c>
      <c r="C19" s="211">
        <v>1</v>
      </c>
      <c r="D19" s="157">
        <v>70</v>
      </c>
      <c r="E19" s="337"/>
      <c r="F19" s="339"/>
    </row>
    <row r="20" spans="1:6" ht="12.75">
      <c r="A20" s="291"/>
      <c r="B20" s="155" t="s">
        <v>63</v>
      </c>
      <c r="C20" s="211">
        <v>1</v>
      </c>
      <c r="D20" s="157">
        <v>54</v>
      </c>
      <c r="E20" s="337"/>
      <c r="F20" s="339"/>
    </row>
    <row r="21" spans="1:6" ht="12.75">
      <c r="A21" s="291"/>
      <c r="B21" s="155" t="s">
        <v>113</v>
      </c>
      <c r="C21" s="211">
        <v>1</v>
      </c>
      <c r="D21" s="157">
        <v>36.62</v>
      </c>
      <c r="E21" s="337"/>
      <c r="F21" s="339"/>
    </row>
    <row r="22" spans="1:6" ht="12.75">
      <c r="A22" s="291"/>
      <c r="B22" s="155" t="s">
        <v>114</v>
      </c>
      <c r="C22" s="211">
        <v>2</v>
      </c>
      <c r="D22" s="157">
        <v>67.76</v>
      </c>
      <c r="E22" s="337"/>
      <c r="F22" s="339"/>
    </row>
    <row r="23" spans="1:6" ht="12.75">
      <c r="A23" s="291"/>
      <c r="B23" s="155" t="s">
        <v>115</v>
      </c>
      <c r="C23" s="211">
        <v>1</v>
      </c>
      <c r="D23" s="157">
        <v>70</v>
      </c>
      <c r="E23" s="337"/>
      <c r="F23" s="339"/>
    </row>
    <row r="24" spans="1:6" ht="12.75">
      <c r="A24" s="291"/>
      <c r="B24" s="155" t="s">
        <v>104</v>
      </c>
      <c r="C24" s="211">
        <v>75</v>
      </c>
      <c r="D24" s="157">
        <v>1350</v>
      </c>
      <c r="E24" s="337"/>
      <c r="F24" s="339"/>
    </row>
    <row r="25" spans="1:6" ht="12.75">
      <c r="A25" s="291"/>
      <c r="B25" s="155" t="s">
        <v>105</v>
      </c>
      <c r="C25" s="211">
        <v>40</v>
      </c>
      <c r="D25" s="157">
        <v>870</v>
      </c>
      <c r="E25" s="337"/>
      <c r="F25" s="339"/>
    </row>
    <row r="26" spans="1:6" ht="12.75">
      <c r="A26" s="291"/>
      <c r="B26" s="74" t="s">
        <v>52</v>
      </c>
      <c r="C26" s="211">
        <v>25</v>
      </c>
      <c r="D26" s="157">
        <v>144.2</v>
      </c>
      <c r="E26" s="337"/>
      <c r="F26" s="339"/>
    </row>
    <row r="27" spans="1:6" ht="12.75">
      <c r="A27" s="291"/>
      <c r="B27" s="155" t="s">
        <v>116</v>
      </c>
      <c r="C27" s="211">
        <v>40</v>
      </c>
      <c r="D27" s="158">
        <v>4371.6</v>
      </c>
      <c r="E27" s="337"/>
      <c r="F27" s="339"/>
    </row>
    <row r="28" spans="1:6" ht="12.75">
      <c r="A28" s="291"/>
      <c r="B28" s="155" t="s">
        <v>117</v>
      </c>
      <c r="C28" s="211">
        <v>6</v>
      </c>
      <c r="D28" s="157">
        <v>776.2</v>
      </c>
      <c r="E28" s="337"/>
      <c r="F28" s="339"/>
    </row>
    <row r="29" spans="1:6" ht="12.75">
      <c r="A29" s="291"/>
      <c r="B29" s="74" t="s">
        <v>154</v>
      </c>
      <c r="C29" s="211">
        <v>3</v>
      </c>
      <c r="D29" s="157">
        <v>316.38</v>
      </c>
      <c r="E29" s="337"/>
      <c r="F29" s="339"/>
    </row>
    <row r="30" spans="1:6" ht="12.75">
      <c r="A30" s="291"/>
      <c r="B30" s="74" t="s">
        <v>106</v>
      </c>
      <c r="C30" s="211">
        <v>2.5</v>
      </c>
      <c r="D30" s="157">
        <v>309.1</v>
      </c>
      <c r="E30" s="337"/>
      <c r="F30" s="339"/>
    </row>
    <row r="31" spans="1:6" ht="12.75">
      <c r="A31" s="291"/>
      <c r="B31" s="74" t="s">
        <v>107</v>
      </c>
      <c r="C31" s="211">
        <v>6</v>
      </c>
      <c r="D31" s="157">
        <v>647.37</v>
      </c>
      <c r="E31" s="337"/>
      <c r="F31" s="339"/>
    </row>
    <row r="32" spans="1:6" ht="12.75">
      <c r="A32" s="292"/>
      <c r="B32" s="155" t="s">
        <v>118</v>
      </c>
      <c r="C32" s="211">
        <v>20</v>
      </c>
      <c r="D32" s="206">
        <v>2081.7</v>
      </c>
      <c r="E32" s="338"/>
      <c r="F32" s="330"/>
    </row>
    <row r="33" spans="1:6" ht="12.75">
      <c r="A33" s="290" t="s">
        <v>120</v>
      </c>
      <c r="B33" s="70" t="s">
        <v>53</v>
      </c>
      <c r="C33" s="212"/>
      <c r="D33" s="159"/>
      <c r="E33" s="159"/>
      <c r="F33" s="137"/>
    </row>
    <row r="34" spans="1:6" ht="12.75">
      <c r="A34" s="291"/>
      <c r="B34" s="155" t="s">
        <v>119</v>
      </c>
      <c r="C34" s="210">
        <v>8</v>
      </c>
      <c r="D34" s="156">
        <v>220</v>
      </c>
      <c r="E34" s="347">
        <v>2569</v>
      </c>
      <c r="F34" s="329">
        <f>F5*E34</f>
        <v>12279.820000000002</v>
      </c>
    </row>
    <row r="35" spans="1:6" ht="12.75">
      <c r="A35" s="292"/>
      <c r="B35" s="155" t="s">
        <v>89</v>
      </c>
      <c r="C35" s="210">
        <v>27</v>
      </c>
      <c r="D35" s="154">
        <v>2349</v>
      </c>
      <c r="E35" s="348"/>
      <c r="F35" s="330"/>
    </row>
    <row r="36" spans="1:6" ht="12.75">
      <c r="A36" s="290" t="s">
        <v>123</v>
      </c>
      <c r="B36" s="70" t="s">
        <v>124</v>
      </c>
      <c r="C36" s="210"/>
      <c r="D36" s="156"/>
      <c r="E36" s="161"/>
      <c r="F36" s="29"/>
    </row>
    <row r="37" spans="1:6" ht="12.75">
      <c r="A37" s="291"/>
      <c r="B37" s="155" t="s">
        <v>90</v>
      </c>
      <c r="C37" s="210">
        <v>4</v>
      </c>
      <c r="D37" s="156">
        <v>220</v>
      </c>
      <c r="E37" s="347">
        <v>1212.6</v>
      </c>
      <c r="F37" s="329">
        <f>E37*F5</f>
        <v>5796.228</v>
      </c>
    </row>
    <row r="38" spans="1:6" ht="12.75">
      <c r="A38" s="291"/>
      <c r="B38" s="155" t="s">
        <v>119</v>
      </c>
      <c r="C38" s="210">
        <v>2</v>
      </c>
      <c r="D38" s="156">
        <v>67.6</v>
      </c>
      <c r="E38" s="349"/>
      <c r="F38" s="339"/>
    </row>
    <row r="39" spans="1:6" ht="12.75">
      <c r="A39" s="292"/>
      <c r="B39" s="155" t="s">
        <v>89</v>
      </c>
      <c r="C39" s="210">
        <v>10</v>
      </c>
      <c r="D39" s="156">
        <v>925</v>
      </c>
      <c r="E39" s="348"/>
      <c r="F39" s="330"/>
    </row>
    <row r="40" spans="1:6" ht="12.75">
      <c r="A40" s="67"/>
      <c r="B40" s="82" t="s">
        <v>39</v>
      </c>
      <c r="C40" s="105"/>
      <c r="D40" s="97"/>
      <c r="E40" s="93"/>
      <c r="F40" s="94">
        <f>SUM(F8:F39)</f>
        <v>82939.0706</v>
      </c>
    </row>
    <row r="41" spans="1:6" ht="18">
      <c r="A41" s="152" t="s">
        <v>142</v>
      </c>
      <c r="B41" s="155" t="s">
        <v>64</v>
      </c>
      <c r="C41" s="6">
        <v>3</v>
      </c>
      <c r="D41" s="179">
        <v>25.2</v>
      </c>
      <c r="E41" s="180"/>
      <c r="F41" s="41">
        <v>37.8</v>
      </c>
    </row>
    <row r="42" spans="1:6" ht="11.25" customHeight="1">
      <c r="A42" s="49" t="s">
        <v>164</v>
      </c>
      <c r="B42" s="189" t="s">
        <v>64</v>
      </c>
      <c r="C42" s="214">
        <v>4</v>
      </c>
      <c r="D42" s="205">
        <v>48</v>
      </c>
      <c r="E42" s="5"/>
      <c r="F42" s="29">
        <v>48</v>
      </c>
    </row>
    <row r="43" spans="1:6" ht="12.75" hidden="1">
      <c r="A43" s="49"/>
      <c r="B43" s="164" t="s">
        <v>137</v>
      </c>
      <c r="C43" s="163" t="s">
        <v>138</v>
      </c>
      <c r="D43" s="4" t="s">
        <v>140</v>
      </c>
      <c r="E43" s="4" t="s">
        <v>139</v>
      </c>
      <c r="F43" s="30"/>
    </row>
    <row r="44" spans="1:6" ht="12" customHeight="1" hidden="1">
      <c r="A44" s="49"/>
      <c r="B44" s="162">
        <v>949.2</v>
      </c>
      <c r="C44" s="163">
        <v>10.27</v>
      </c>
      <c r="D44" s="4">
        <v>12</v>
      </c>
      <c r="E44" s="4">
        <f>B44*C44*D44</f>
        <v>116979.408</v>
      </c>
      <c r="F44" s="30"/>
    </row>
    <row r="45" spans="1:6" ht="12" customHeight="1">
      <c r="A45" s="49"/>
      <c r="B45" s="262" t="s">
        <v>3</v>
      </c>
      <c r="C45" s="263"/>
      <c r="D45" s="264"/>
      <c r="E45" s="213"/>
      <c r="F45" s="30"/>
    </row>
    <row r="46" spans="1:8" ht="15.75" customHeight="1">
      <c r="A46" s="31"/>
      <c r="B46" s="241" t="s">
        <v>6</v>
      </c>
      <c r="C46" s="242"/>
      <c r="D46" s="242"/>
      <c r="E46" s="243"/>
      <c r="F46" s="28">
        <f>B44*H46</f>
        <v>16224.418841400002</v>
      </c>
      <c r="H46">
        <v>17.0927295</v>
      </c>
    </row>
    <row r="47" spans="1:8" ht="15" customHeight="1">
      <c r="A47" s="12"/>
      <c r="B47" s="246" t="s">
        <v>28</v>
      </c>
      <c r="C47" s="246"/>
      <c r="D47" s="246"/>
      <c r="E47" s="246"/>
      <c r="F47" s="28">
        <f>E44*H47</f>
        <v>35093.8224</v>
      </c>
      <c r="H47" s="165">
        <v>0.3</v>
      </c>
    </row>
    <row r="48" spans="1:6" ht="12.75" customHeight="1">
      <c r="A48" s="26"/>
      <c r="B48" s="246" t="s">
        <v>31</v>
      </c>
      <c r="C48" s="246"/>
      <c r="D48" s="246"/>
      <c r="E48" s="246"/>
      <c r="F48" s="28"/>
    </row>
    <row r="49" spans="1:6" ht="12.75" customHeight="1">
      <c r="A49" s="26"/>
      <c r="B49" s="241" t="s">
        <v>30</v>
      </c>
      <c r="C49" s="242"/>
      <c r="D49" s="242"/>
      <c r="E49" s="243"/>
      <c r="F49" s="28">
        <v>1935.12</v>
      </c>
    </row>
    <row r="50" spans="1:6" ht="15.75">
      <c r="A50" s="26"/>
      <c r="B50" s="241" t="s">
        <v>32</v>
      </c>
      <c r="C50" s="242"/>
      <c r="D50" s="242"/>
      <c r="E50" s="243"/>
      <c r="F50" s="28">
        <v>860.8</v>
      </c>
    </row>
    <row r="51" spans="1:8" ht="12.75" customHeight="1">
      <c r="A51" s="26"/>
      <c r="B51" s="241" t="s">
        <v>29</v>
      </c>
      <c r="C51" s="242"/>
      <c r="D51" s="242"/>
      <c r="E51" s="243"/>
      <c r="F51" s="28">
        <f>E44*H51</f>
        <v>12867.73488</v>
      </c>
      <c r="H51" s="165">
        <v>0.11</v>
      </c>
    </row>
    <row r="52" spans="1:8" ht="15.75">
      <c r="A52" s="19"/>
      <c r="B52" s="248" t="s">
        <v>33</v>
      </c>
      <c r="C52" s="249"/>
      <c r="D52" s="249"/>
      <c r="E52" s="250"/>
      <c r="F52" s="77">
        <f>E44*H52</f>
        <v>6082.9292159999995</v>
      </c>
      <c r="H52" s="167">
        <v>0.052</v>
      </c>
    </row>
    <row r="53" spans="1:8" ht="15.75">
      <c r="A53" s="19"/>
      <c r="B53" s="248" t="s">
        <v>34</v>
      </c>
      <c r="C53" s="249"/>
      <c r="D53" s="249"/>
      <c r="E53" s="250"/>
      <c r="F53" s="77">
        <v>4987.05</v>
      </c>
      <c r="H53" s="191">
        <v>0.032</v>
      </c>
    </row>
    <row r="54" spans="1:6" ht="15" customHeight="1">
      <c r="A54" s="19"/>
      <c r="B54" s="259" t="s">
        <v>7</v>
      </c>
      <c r="C54" s="260"/>
      <c r="D54" s="260"/>
      <c r="E54" s="261"/>
      <c r="F54" s="80">
        <f>SUM(F40:F53)</f>
        <v>161076.74593739997</v>
      </c>
    </row>
    <row r="55" spans="1:6" ht="12.75">
      <c r="A55" s="38"/>
      <c r="B55" s="251" t="s">
        <v>35</v>
      </c>
      <c r="C55" s="252"/>
      <c r="D55" s="252"/>
      <c r="E55" s="253"/>
      <c r="F55" s="120">
        <v>116200</v>
      </c>
    </row>
    <row r="56" spans="1:6" ht="12.75">
      <c r="A56" s="38"/>
      <c r="B56" s="340" t="s">
        <v>41</v>
      </c>
      <c r="C56" s="341"/>
      <c r="D56" s="341"/>
      <c r="E56" s="342"/>
      <c r="F56" s="121">
        <f>F55-F54</f>
        <v>-44876.74593739997</v>
      </c>
    </row>
    <row r="57" spans="1:6" ht="14.25">
      <c r="A57" s="254" t="s">
        <v>191</v>
      </c>
      <c r="B57" s="255"/>
      <c r="C57" s="255"/>
      <c r="D57" s="255"/>
      <c r="E57" s="114"/>
      <c r="F57" s="121">
        <v>3587.28</v>
      </c>
    </row>
    <row r="58" spans="1:6" ht="12.75">
      <c r="A58" s="343" t="s">
        <v>37</v>
      </c>
      <c r="B58" s="343"/>
      <c r="C58" s="343"/>
      <c r="D58" s="343"/>
      <c r="E58" s="343"/>
      <c r="F58" s="343"/>
    </row>
    <row r="59" spans="1:6" ht="12.75">
      <c r="A59" s="343" t="s">
        <v>38</v>
      </c>
      <c r="B59" s="343"/>
      <c r="C59" s="343"/>
      <c r="D59" s="343"/>
      <c r="E59" s="343"/>
      <c r="F59" s="343"/>
    </row>
  </sheetData>
  <sheetProtection/>
  <mergeCells count="32">
    <mergeCell ref="F37:F39"/>
    <mergeCell ref="A59:F59"/>
    <mergeCell ref="B55:E55"/>
    <mergeCell ref="B51:E51"/>
    <mergeCell ref="B52:E52"/>
    <mergeCell ref="B53:E53"/>
    <mergeCell ref="A58:F58"/>
    <mergeCell ref="B56:E56"/>
    <mergeCell ref="B54:E54"/>
    <mergeCell ref="B49:E49"/>
    <mergeCell ref="B46:E46"/>
    <mergeCell ref="C3:E3"/>
    <mergeCell ref="A7:A8"/>
    <mergeCell ref="A36:A39"/>
    <mergeCell ref="E37:E39"/>
    <mergeCell ref="E34:E35"/>
    <mergeCell ref="F34:F35"/>
    <mergeCell ref="A1:G1"/>
    <mergeCell ref="A2:G2"/>
    <mergeCell ref="F3:F4"/>
    <mergeCell ref="A3:A4"/>
    <mergeCell ref="B3:B4"/>
    <mergeCell ref="A57:D57"/>
    <mergeCell ref="B45:D45"/>
    <mergeCell ref="F12:F32"/>
    <mergeCell ref="A9:A10"/>
    <mergeCell ref="B47:E47"/>
    <mergeCell ref="B50:E50"/>
    <mergeCell ref="B48:E48"/>
    <mergeCell ref="A11:A32"/>
    <mergeCell ref="E12:E32"/>
    <mergeCell ref="A33:A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Главный Бухгалтер</cp:lastModifiedBy>
  <cp:lastPrinted>2018-02-02T11:14:50Z</cp:lastPrinted>
  <dcterms:created xsi:type="dcterms:W3CDTF">2013-03-18T12:40:57Z</dcterms:created>
  <dcterms:modified xsi:type="dcterms:W3CDTF">2018-02-02T11:17:37Z</dcterms:modified>
  <cp:category/>
  <cp:version/>
  <cp:contentType/>
  <cp:contentStatus/>
</cp:coreProperties>
</file>