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210" windowHeight="11355" activeTab="11"/>
  </bookViews>
  <sheets>
    <sheet name="дом.№3" sheetId="1" r:id="rId1"/>
    <sheet name="дом№4" sheetId="2" r:id="rId2"/>
    <sheet name="дом№5" sheetId="3" r:id="rId3"/>
    <sheet name="дом№6" sheetId="4" r:id="rId4"/>
    <sheet name="дом№7" sheetId="5" r:id="rId5"/>
    <sheet name="дом№8" sheetId="6" r:id="rId6"/>
    <sheet name="дом№9" sheetId="7" r:id="rId7"/>
    <sheet name="дом№10" sheetId="8" r:id="rId8"/>
    <sheet name="дом№11" sheetId="9" r:id="rId9"/>
    <sheet name="дом№12" sheetId="10" r:id="rId10"/>
    <sheet name="дом№27" sheetId="11" r:id="rId11"/>
    <sheet name="дом№28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<sst xmlns="http://schemas.openxmlformats.org/spreadsheetml/2006/main" count="711" uniqueCount="238">
  <si>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</si>
  <si>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</si>
  <si>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</si>
  <si>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</si>
  <si>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</si>
  <si>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</si>
  <si>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</si>
  <si>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</si>
  <si>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п. Биофабрика, ул. Киреевского,3</t>
  </si>
  <si>
    <t>Орловский р-он,п. Биофабрика, ул. Киреевского,4</t>
  </si>
  <si>
    <t>Орловский р-он, п. Биофабрика, ул. Киреевского,5</t>
  </si>
  <si>
    <t>Орловский р-он, п. Биофабрика, ул. Киреевского,6</t>
  </si>
  <si>
    <t>Орловский р-он, п. Биофабрика, ул. Киреевского,7</t>
  </si>
  <si>
    <t>Орловский р-он, п. Биофабрика, ул. Киреевского,8</t>
  </si>
  <si>
    <t>Орловский р-он,п. Биофабрика, ул. Киреевского,9</t>
  </si>
  <si>
    <t>Орловский р-он, п. Биофабрика, ул. Киреевского,10</t>
  </si>
  <si>
    <t>Орловский р-он, п. Биофабрика, ул. Киреевского,11</t>
  </si>
  <si>
    <t>Орловский р-он,п. Биофабрика, ул. Киреевского,12</t>
  </si>
  <si>
    <t>Орловский р-он, п. Биофабрика, ул. Киреевского,27</t>
  </si>
  <si>
    <t>Орловский р-он, п. Биофабрика, ул. Киреевского,28</t>
  </si>
  <si>
    <t>ТМЦ</t>
  </si>
  <si>
    <t>стоимость работ</t>
  </si>
  <si>
    <t>сумма ТМЦ</t>
  </si>
  <si>
    <t>период</t>
  </si>
  <si>
    <t>ст-сть ТМЦ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</si>
  <si>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</si>
  <si>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</si>
  <si>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</si>
  <si>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</si>
  <si>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Транспортные расходы</t>
  </si>
  <si>
    <t>ДОХОДЫ: (оплачено населением)</t>
  </si>
  <si>
    <t>ФИНАНСОВЫЙ РЕЗУЛЬТАТ (остаток)</t>
  </si>
  <si>
    <t>ОТЧЕТ УО размещен:</t>
  </si>
  <si>
    <t>на сайте ООО «Жилсервис» по адресу: www.gilservise.ru</t>
  </si>
  <si>
    <t>ИТОГО по РЕМОНТУ:</t>
  </si>
  <si>
    <t>Прочие расходы:</t>
  </si>
  <si>
    <t>06.</t>
  </si>
  <si>
    <t>05.</t>
  </si>
  <si>
    <t>08.</t>
  </si>
  <si>
    <t>04.</t>
  </si>
  <si>
    <t>стоим. ТМЦ</t>
  </si>
  <si>
    <t>01.</t>
  </si>
  <si>
    <t>02.</t>
  </si>
  <si>
    <t>07.</t>
  </si>
  <si>
    <t>ФИНАНСОВЫЙ РЕЗУЛЬТАТ (перерасход)</t>
  </si>
  <si>
    <t>Работы по содержанию помещений, входящих в состав общего имущ.</t>
  </si>
  <si>
    <t>Отчет управляющей организации ООО "Жилсервис" 2017г.</t>
  </si>
  <si>
    <t>Замена в местах общего пользования.</t>
  </si>
  <si>
    <t>Лампа ЛОН 60</t>
  </si>
  <si>
    <t>Ремонт освещения</t>
  </si>
  <si>
    <t>Арматура Нбб 64-60</t>
  </si>
  <si>
    <t>Датчик движения ДД  009 черн.</t>
  </si>
  <si>
    <t>Шнур хозяйственный</t>
  </si>
  <si>
    <t>Энергофлекс 64/9</t>
  </si>
  <si>
    <t>URSA М-11-2  1200*50</t>
  </si>
  <si>
    <t>Утепление водопроводных труб х/в</t>
  </si>
  <si>
    <t xml:space="preserve">Ремонт электпроводки в местах общего пользования </t>
  </si>
  <si>
    <t>Стартер PHILIPS 10  465 W</t>
  </si>
  <si>
    <t>Ремонт электрических сетей в местах общего пользования</t>
  </si>
  <si>
    <t>Ремонт системы отопления (чердак)</t>
  </si>
  <si>
    <t>Газ-пропан</t>
  </si>
  <si>
    <t>Доска обр.25\100*6м</t>
  </si>
  <si>
    <t>Резьба черн Д-15</t>
  </si>
  <si>
    <t>Труба 102,0х3,0 ГОСТ</t>
  </si>
  <si>
    <t>Труба 20,0х2,8ст2пс ГОСТ 3262-75</t>
  </si>
  <si>
    <t>Электроды ЛЭЗМР-3С 3мм</t>
  </si>
  <si>
    <t>Замена в местах общего пользования</t>
  </si>
  <si>
    <t>03.</t>
  </si>
  <si>
    <t>Ремонт подъездов</t>
  </si>
  <si>
    <t>Грунтовка глубокого проникновения</t>
  </si>
  <si>
    <t>Доска 50*150*6 м(1)</t>
  </si>
  <si>
    <t>Побелка "Боларс"</t>
  </si>
  <si>
    <t>Растворитель 646 1000 мл. Пересвет</t>
  </si>
  <si>
    <t>Шпатлевка фасадная</t>
  </si>
  <si>
    <t>Шпатлевка фасадная "Боларс"</t>
  </si>
  <si>
    <t>Эмаль ПФ-115 светло-голубая</t>
  </si>
  <si>
    <t>Эмаль ПФ-266 красно-коричневая</t>
  </si>
  <si>
    <t>Ремонт двери подъезда №3</t>
  </si>
  <si>
    <t>Петля д18</t>
  </si>
  <si>
    <t>Петля капля</t>
  </si>
  <si>
    <t>Ремонт стояка х/в (подвал)</t>
  </si>
  <si>
    <t>Кран шаровый ПП 25мм</t>
  </si>
  <si>
    <t>Муфта комб. 20 1\2 н.р.</t>
  </si>
  <si>
    <t>Болт DIN 933 10х50 с шестигранной головкой</t>
  </si>
  <si>
    <t>Болт DIN 933 6х40 с шестигранной головкой</t>
  </si>
  <si>
    <t>Болт DIN 933 8х50 с шестигранной головкой</t>
  </si>
  <si>
    <t>Гайка шестигранная  DIN 934 цинк М6</t>
  </si>
  <si>
    <t>Гайка шестигранная  DIN 934 цинк М8</t>
  </si>
  <si>
    <t>Гайка шестигранная DIN 934 цинк М10</t>
  </si>
  <si>
    <t>Ремонт балкона кв. 103</t>
  </si>
  <si>
    <t>Пропан-бутан, 40л</t>
  </si>
  <si>
    <t>Стеклокром К-4.5 (с/т) 10 кв.м.</t>
  </si>
  <si>
    <t xml:space="preserve">Ремонт шиферной кровли. </t>
  </si>
  <si>
    <t>Гвозди 120</t>
  </si>
  <si>
    <t>Лист оцинкованный (1,25х2,5х0,5)</t>
  </si>
  <si>
    <t>Доска обр.50/150*6м</t>
  </si>
  <si>
    <t>Доска обрезная 25/150*6м</t>
  </si>
  <si>
    <t>Цемент</t>
  </si>
  <si>
    <t>Шифер  8 волновый</t>
  </si>
  <si>
    <t>Ремонт стояков отопления на полотенцесуш. Кв.13 подвал, магазин</t>
  </si>
  <si>
    <t>Кран водоразборный БР</t>
  </si>
  <si>
    <t xml:space="preserve">Кран шаровый  3\4 г\г </t>
  </si>
  <si>
    <t>Круг по металлу Д 230</t>
  </si>
  <si>
    <t>Гипс белый Трим</t>
  </si>
  <si>
    <t>Муфта * 20мм</t>
  </si>
  <si>
    <t>Муфта комбинир. 20-1/2"ВР</t>
  </si>
  <si>
    <t>Опора одинарная 20мм</t>
  </si>
  <si>
    <t>Саморез4,2*19</t>
  </si>
  <si>
    <t>Труба PN-20*25мм</t>
  </si>
  <si>
    <t>Угольник 20х90</t>
  </si>
  <si>
    <t>Ремонт балкона кв. 108</t>
  </si>
  <si>
    <t>Кран шаровый 1" г/г</t>
  </si>
  <si>
    <t>Установка оконных блоков их ПВХ</t>
  </si>
  <si>
    <t>Ремонт вытяжных труб на крыше</t>
  </si>
  <si>
    <t>Бур по бетону 8*160 мм</t>
  </si>
  <si>
    <t>Дюбель распорный  Чапай шипы-усы 8*50</t>
  </si>
  <si>
    <t>Лист оцинкованный 1,25*2,5*0,55</t>
  </si>
  <si>
    <t>Мешок ПП полипропил.. неламинир.</t>
  </si>
  <si>
    <t>Проволка Д.1,6</t>
  </si>
  <si>
    <t>Проволока неоц.д-2мм</t>
  </si>
  <si>
    <t>Саморез кровельный RAL 3005 4.8*50</t>
  </si>
  <si>
    <t>Ремонт кровли</t>
  </si>
  <si>
    <t>Гвозди шиферные 5*120</t>
  </si>
  <si>
    <t>Шифер  7 волновый</t>
  </si>
  <si>
    <t>Задвижка 30ч6бр Ду-50 Ру10</t>
  </si>
  <si>
    <t>Кран шаровый 1\2 г/г бабочка</t>
  </si>
  <si>
    <t>Ремонт СГВ</t>
  </si>
  <si>
    <t>Кран шаровый 2" г/г</t>
  </si>
  <si>
    <t>Круг отрезной по металлу Д 230</t>
  </si>
  <si>
    <t>Труба 32,0х3,2ст"псГОСТ3262-75</t>
  </si>
  <si>
    <t xml:space="preserve">Ремонт порожков в подъезде </t>
  </si>
  <si>
    <t>Ремонт теплоузла</t>
  </si>
  <si>
    <t xml:space="preserve">Замена участка трубы на отоплении </t>
  </si>
  <si>
    <t>3мм АНО-21 электроды сварочные</t>
  </si>
  <si>
    <t>Карбид кальция</t>
  </si>
  <si>
    <t>Кислород газообразный</t>
  </si>
  <si>
    <t>Труба 25,0х3,2 ст 2пс</t>
  </si>
  <si>
    <t>Замена крана на г/в подвал-счетчики</t>
  </si>
  <si>
    <t>Кран шаровый 1" 1/2г/г</t>
  </si>
  <si>
    <t>Резьба черн Д-40</t>
  </si>
  <si>
    <t>Ремонт стояка х/в</t>
  </si>
  <si>
    <t>Замена на вводе отопления (подвал)</t>
  </si>
  <si>
    <t>Задвижка 30ч 39р Ду 80 с обрезин. клином</t>
  </si>
  <si>
    <t>Замена на стояках х/в подвал</t>
  </si>
  <si>
    <t>Кран шаровый  3\4 г\г  рычаг</t>
  </si>
  <si>
    <t>Замена С/О на полотенцесушителях кв. 14,15 (подвал)</t>
  </si>
  <si>
    <t>Муфта комб 20 х 1\2 в.р.</t>
  </si>
  <si>
    <t>Труба 20 PN 25 арм. стекловолокно</t>
  </si>
  <si>
    <t>Кран шаровый 1" 1/4г/г</t>
  </si>
  <si>
    <t>Ремонт кровли (над кв.43)</t>
  </si>
  <si>
    <t>Покраска газовой трубы (над кв. 3)</t>
  </si>
  <si>
    <t>Кисть смешанная 63мм</t>
  </si>
  <si>
    <t>Эмаль ПФ-115 желтая</t>
  </si>
  <si>
    <t>Ремонт стояка отопительной системы</t>
  </si>
  <si>
    <t>Замена пола в кв.1</t>
  </si>
  <si>
    <t>Доска обр.40/150*6м</t>
  </si>
  <si>
    <t>ДСП (1,80*2,60)</t>
  </si>
  <si>
    <t>Саморез черный по дереву 4,2х76 (крупн. шаг)</t>
  </si>
  <si>
    <t>ремонт системы отопления в подъезде</t>
  </si>
  <si>
    <t>Замена на чердаке</t>
  </si>
  <si>
    <t>Плановые доходы</t>
  </si>
  <si>
    <t>тариф</t>
  </si>
  <si>
    <t>к-во мес.</t>
  </si>
  <si>
    <t>сумма</t>
  </si>
  <si>
    <t>Сварочные работы в подвале.</t>
  </si>
  <si>
    <t>Дезинфекция подвала.</t>
  </si>
  <si>
    <t>Фас дубль</t>
  </si>
  <si>
    <t>Ремонт кровли (над кв. 10,9,22)</t>
  </si>
  <si>
    <t>Саморез по дереву 3,5х45 G (крупн. шаг)</t>
  </si>
  <si>
    <t>Стеклокром К-4,5 (с\т) 10м2</t>
  </si>
  <si>
    <t>Ремонт радиатора в подъезде.</t>
  </si>
  <si>
    <t>Муфта перех.32*15 В/Н латунь</t>
  </si>
  <si>
    <t>Муфта перех.40*15 В/Н латунь</t>
  </si>
  <si>
    <t>Ремонт балконов, лоджий 63, 102,103</t>
  </si>
  <si>
    <t>Ремонт сетей ХВ.(подвал)</t>
  </si>
  <si>
    <t>Муфта компрессионная Д-63</t>
  </si>
  <si>
    <t>Муфта переходная с ВнР D 63х2" вода</t>
  </si>
  <si>
    <t>09.</t>
  </si>
  <si>
    <t>Ремонт сетей ХВ.</t>
  </si>
  <si>
    <t>Фильтр сетчатый Ду-40</t>
  </si>
  <si>
    <t>Утепление труб отопления и горячей воды.</t>
  </si>
  <si>
    <t>Кнауфф DOUBLE ROLL</t>
  </si>
  <si>
    <t>Пергамин П-300 (20м\п)</t>
  </si>
  <si>
    <t>Ремонт центрального водопровода (подвал)</t>
  </si>
  <si>
    <t>Кран шаровый 1/2 г/ш</t>
  </si>
  <si>
    <t>Нипель  двойной 3\4 пластик</t>
  </si>
  <si>
    <t>Нипель двойной 1\2 пластик</t>
  </si>
  <si>
    <t>Ниппель 1/2"</t>
  </si>
  <si>
    <t>Седелка d 63х3/4"</t>
  </si>
  <si>
    <t>Седелка с резбовым отводом 63х 1\2</t>
  </si>
  <si>
    <t>Замена стояка канализации кв. 9</t>
  </si>
  <si>
    <t>Ревизия 110</t>
  </si>
  <si>
    <t>Переход 123х110</t>
  </si>
  <si>
    <t>Труба 110 (2 М)</t>
  </si>
  <si>
    <t>Выключатель 1кл.</t>
  </si>
  <si>
    <t>10.</t>
  </si>
  <si>
    <t>Гладкий лист 1250х2000  0,4 цинк</t>
  </si>
  <si>
    <t>Ремонт системы отопления</t>
  </si>
  <si>
    <t>Ремонт стояка отопления (подвал)</t>
  </si>
  <si>
    <t>Кран 11б18 Ду-15</t>
  </si>
  <si>
    <t>Воздухоотводчик авт. 1\2</t>
  </si>
  <si>
    <t>Клапан обратный 1  1/2"</t>
  </si>
  <si>
    <t>Ремонт оконных откосов</t>
  </si>
  <si>
    <t>Опломбирование счетчиков х/в и г/в</t>
  </si>
  <si>
    <t>Пломба</t>
  </si>
  <si>
    <t>Ремонт электрических сетей</t>
  </si>
  <si>
    <t>Ремонт крыши над кв. 43</t>
  </si>
  <si>
    <t>Лампа Лон 40</t>
  </si>
  <si>
    <t>11.</t>
  </si>
  <si>
    <t>Датчик движения ДД  008 бел.</t>
  </si>
  <si>
    <t>Ремонт КС(подвал 7 подъезд)</t>
  </si>
  <si>
    <t>Труба канализационная п/пр D 110 L2,0м</t>
  </si>
  <si>
    <t>Труба канализационная п/пр D 50 L2,0м</t>
  </si>
  <si>
    <t>Отвод п/пр 110х45</t>
  </si>
  <si>
    <t>Отвод п/пр 110х90</t>
  </si>
  <si>
    <t>заглушка *110мм</t>
  </si>
  <si>
    <t>Переход п/пр 123х110</t>
  </si>
  <si>
    <t>Тройник  110х110х45</t>
  </si>
  <si>
    <t>Тройник  110х50х45</t>
  </si>
  <si>
    <t>Манжета переходная резиновая 123х110</t>
  </si>
  <si>
    <t>Герметик силик. сантех.</t>
  </si>
  <si>
    <t>Ремонт мягкой кровли</t>
  </si>
  <si>
    <t>Мастика битумная</t>
  </si>
  <si>
    <t>ноябрь</t>
  </si>
  <si>
    <t>Изолента 0,18*19 мм синяя 20 метров иэк</t>
  </si>
  <si>
    <t>Лампа Люм. L 36w\765</t>
  </si>
  <si>
    <t>Саморез по дереву 4,8х 89</t>
  </si>
  <si>
    <t>Ремонт сетей ГВ (кв.46)</t>
  </si>
  <si>
    <t>12.</t>
  </si>
  <si>
    <t>Ремонт сетей ГВ (кв.52,55)</t>
  </si>
  <si>
    <t>Труба 26МП</t>
  </si>
  <si>
    <t>Ремонт КС</t>
  </si>
  <si>
    <t>Труба канализационная п/пр D 110 L 1,0м</t>
  </si>
  <si>
    <t>Комиссионные расходы (услуги банка, прочие)</t>
  </si>
  <si>
    <t>Задолженностьсобственников и нанимателей  по состоянию на 01.01.2018г.</t>
  </si>
  <si>
    <t>Ремонт вытяжных труб, изготовление козырьков</t>
  </si>
  <si>
    <t>Услуги привлеченного транспорта</t>
  </si>
  <si>
    <t>Ремонт системы х/в (подвал)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</si>
</sst>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  <numFmt numFmtId="176" formatCode="0.000_ ;[Red]\-0.000\ "/>
    <numFmt numFmtId="177" formatCode="#,##0.000"/>
    <numFmt numFmtId="178" formatCode="0.00_ ;[Red]\-0.00\ 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10"/>
      <color indexed="8"/>
      <name val="Arial Cyr"/>
      <family val="0"/>
    </font>
    <font>
      <b/>
      <sz val="10"/>
      <color indexed="56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b/>
      <sz val="10"/>
      <color theme="1"/>
      <name val="Arial Cyr"/>
      <family val="0"/>
    </font>
    <font>
      <b/>
      <sz val="10"/>
      <color rgb="FF00206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vertical="center" textRotation="90" wrapText="1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0" fontId="2" fillId="0" borderId="13" xfId="0" applyFont="1" applyBorder="1" applyAlignment="1">
      <alignment horizontal="center" textRotation="90"/>
    </xf>
    <xf numFmtId="2" fontId="0" fillId="0" borderId="0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vertical="center" textRotation="90"/>
    </xf>
    <xf numFmtId="1" fontId="0" fillId="0" borderId="12" xfId="0" applyNumberFormat="1" applyBorder="1" applyAlignment="1">
      <alignment horizontal="center"/>
    </xf>
    <xf numFmtId="0" fontId="39" fillId="33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73" fontId="5" fillId="0" borderId="10" xfId="56" applyNumberFormat="1" applyFont="1" applyBorder="1" applyAlignment="1">
      <alignment horizontal="center" vertical="top"/>
      <protection/>
    </xf>
    <xf numFmtId="174" fontId="5" fillId="0" borderId="10" xfId="56" applyNumberFormat="1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6" fillId="33" borderId="10" xfId="54" applyNumberFormat="1" applyFont="1" applyFill="1" applyBorder="1" applyAlignment="1">
      <alignment vertical="top" wrapText="1"/>
      <protection/>
    </xf>
    <xf numFmtId="0" fontId="5" fillId="0" borderId="10" xfId="54" applyNumberFormat="1" applyFont="1" applyBorder="1" applyAlignment="1">
      <alignment vertical="top" wrapText="1"/>
      <protection/>
    </xf>
    <xf numFmtId="174" fontId="5" fillId="0" borderId="10" xfId="54" applyNumberFormat="1" applyFont="1" applyBorder="1" applyAlignment="1">
      <alignment horizontal="center" vertical="top"/>
      <protection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 textRotation="90" wrapText="1"/>
    </xf>
    <xf numFmtId="173" fontId="5" fillId="0" borderId="10" xfId="54" applyNumberFormat="1" applyFont="1" applyBorder="1" applyAlignment="1">
      <alignment horizontal="right" vertical="top"/>
      <protection/>
    </xf>
    <xf numFmtId="174" fontId="5" fillId="0" borderId="10" xfId="54" applyNumberFormat="1" applyFont="1" applyBorder="1" applyAlignment="1">
      <alignment horizontal="right" vertical="top"/>
      <protection/>
    </xf>
    <xf numFmtId="0" fontId="5" fillId="0" borderId="10" xfId="54" applyNumberFormat="1" applyFont="1" applyBorder="1" applyAlignment="1">
      <alignment vertical="top" wrapText="1"/>
      <protection/>
    </xf>
    <xf numFmtId="0" fontId="39" fillId="33" borderId="10" xfId="0" applyFont="1" applyFill="1" applyBorder="1" applyAlignment="1">
      <alignment/>
    </xf>
    <xf numFmtId="0" fontId="6" fillId="33" borderId="10" xfId="55" applyNumberFormat="1" applyFont="1" applyFill="1" applyBorder="1" applyAlignment="1">
      <alignment horizontal="left" vertical="top" wrapText="1"/>
      <protection/>
    </xf>
    <xf numFmtId="0" fontId="6" fillId="33" borderId="10" xfId="55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horizontal="center" vertical="center"/>
    </xf>
    <xf numFmtId="175" fontId="5" fillId="0" borderId="10" xfId="54" applyNumberFormat="1" applyFont="1" applyBorder="1" applyAlignment="1">
      <alignment horizontal="right" vertical="top"/>
      <protection/>
    </xf>
    <xf numFmtId="1" fontId="0" fillId="0" borderId="14" xfId="0" applyNumberFormat="1" applyFill="1" applyBorder="1" applyAlignment="1">
      <alignment horizontal="center" vertical="center"/>
    </xf>
    <xf numFmtId="175" fontId="5" fillId="0" borderId="10" xfId="55" applyNumberFormat="1" applyFont="1" applyBorder="1" applyAlignment="1">
      <alignment horizontal="right" vertical="top"/>
      <protection/>
    </xf>
    <xf numFmtId="174" fontId="5" fillId="0" borderId="10" xfId="55" applyNumberFormat="1" applyFont="1" applyBorder="1" applyAlignment="1">
      <alignment horizontal="right" vertical="top"/>
      <protection/>
    </xf>
    <xf numFmtId="0" fontId="5" fillId="0" borderId="10" xfId="55" applyNumberFormat="1" applyFont="1" applyBorder="1" applyAlignment="1">
      <alignment vertical="top" wrapText="1"/>
      <protection/>
    </xf>
    <xf numFmtId="0" fontId="0" fillId="0" borderId="13" xfId="0" applyBorder="1" applyAlignment="1">
      <alignment horizontal="center" vertical="center" textRotation="90" wrapText="1"/>
    </xf>
    <xf numFmtId="174" fontId="5" fillId="0" borderId="10" xfId="54" applyNumberFormat="1" applyFont="1" applyBorder="1" applyAlignment="1">
      <alignment horizontal="right" vertical="top"/>
      <protection/>
    </xf>
    <xf numFmtId="175" fontId="5" fillId="0" borderId="10" xfId="54" applyNumberFormat="1" applyFont="1" applyBorder="1" applyAlignment="1">
      <alignment horizontal="right" vertical="top"/>
      <protection/>
    </xf>
    <xf numFmtId="0" fontId="5" fillId="0" borderId="10" xfId="54" applyNumberFormat="1" applyFont="1" applyBorder="1" applyAlignment="1">
      <alignment vertical="top" wrapText="1"/>
      <protection/>
    </xf>
    <xf numFmtId="1" fontId="0" fillId="0" borderId="14" xfId="0" applyNumberFormat="1" applyBorder="1" applyAlignment="1">
      <alignment horizontal="center" vertical="center"/>
    </xf>
    <xf numFmtId="0" fontId="2" fillId="0" borderId="14" xfId="0" applyFont="1" applyBorder="1" applyAlignment="1">
      <alignment vertical="center" textRotation="90" wrapText="1"/>
    </xf>
    <xf numFmtId="1" fontId="0" fillId="0" borderId="14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1" fontId="49" fillId="34" borderId="10" xfId="0" applyNumberFormat="1" applyFont="1" applyFill="1" applyBorder="1" applyAlignment="1">
      <alignment horizontal="center" vertical="center" wrapText="1"/>
    </xf>
    <xf numFmtId="174" fontId="49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172" fontId="5" fillId="0" borderId="10" xfId="54" applyNumberFormat="1" applyFont="1" applyBorder="1" applyAlignment="1">
      <alignment horizontal="center" vertical="top"/>
      <protection/>
    </xf>
    <xf numFmtId="172" fontId="49" fillId="34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5" fillId="0" borderId="10" xfId="54" applyNumberFormat="1" applyFont="1" applyBorder="1" applyAlignment="1">
      <alignment horizontal="center" vertical="top"/>
      <protection/>
    </xf>
    <xf numFmtId="176" fontId="39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173" fontId="6" fillId="34" borderId="10" xfId="52" applyNumberFormat="1" applyFont="1" applyFill="1" applyBorder="1" applyAlignment="1">
      <alignment horizontal="center" vertical="top"/>
      <protection/>
    </xf>
    <xf numFmtId="174" fontId="6" fillId="34" borderId="10" xfId="52" applyNumberFormat="1" applyFont="1" applyFill="1" applyBorder="1" applyAlignment="1">
      <alignment horizontal="center" vertical="top"/>
      <protection/>
    </xf>
    <xf numFmtId="1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73" fontId="5" fillId="34" borderId="10" xfId="54" applyNumberFormat="1" applyFont="1" applyFill="1" applyBorder="1" applyAlignment="1">
      <alignment horizontal="right" vertical="top"/>
      <protection/>
    </xf>
    <xf numFmtId="0" fontId="0" fillId="34" borderId="14" xfId="0" applyFill="1" applyBorder="1" applyAlignment="1">
      <alignment horizontal="center" vertical="center"/>
    </xf>
    <xf numFmtId="174" fontId="6" fillId="34" borderId="10" xfId="54" applyNumberFormat="1" applyFont="1" applyFill="1" applyBorder="1" applyAlignment="1">
      <alignment horizontal="right" vertical="top"/>
      <protection/>
    </xf>
    <xf numFmtId="0" fontId="1" fillId="34" borderId="14" xfId="0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/>
    </xf>
    <xf numFmtId="173" fontId="6" fillId="34" borderId="10" xfId="56" applyNumberFormat="1" applyFont="1" applyFill="1" applyBorder="1" applyAlignment="1">
      <alignment horizontal="center" vertical="top"/>
      <protection/>
    </xf>
    <xf numFmtId="174" fontId="6" fillId="34" borderId="10" xfId="56" applyNumberFormat="1" applyFont="1" applyFill="1" applyBorder="1" applyAlignment="1">
      <alignment horizontal="center" vertical="top"/>
      <protection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75" fontId="6" fillId="34" borderId="10" xfId="55" applyNumberFormat="1" applyFont="1" applyFill="1" applyBorder="1" applyAlignment="1">
      <alignment horizontal="right" vertical="top"/>
      <protection/>
    </xf>
    <xf numFmtId="0" fontId="1" fillId="34" borderId="14" xfId="0" applyFont="1" applyFill="1" applyBorder="1" applyAlignment="1">
      <alignment horizontal="center" vertical="center" wrapText="1"/>
    </xf>
    <xf numFmtId="1" fontId="1" fillId="34" borderId="14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" fontId="50" fillId="34" borderId="10" xfId="0" applyNumberFormat="1" applyFont="1" applyFill="1" applyBorder="1" applyAlignment="1">
      <alignment horizontal="center" vertical="center"/>
    </xf>
    <xf numFmtId="174" fontId="5" fillId="0" borderId="10" xfId="54" applyNumberFormat="1" applyFont="1" applyBorder="1" applyAlignment="1">
      <alignment horizontal="center" vertical="top"/>
      <protection/>
    </xf>
    <xf numFmtId="174" fontId="6" fillId="34" borderId="10" xfId="54" applyNumberFormat="1" applyFont="1" applyFill="1" applyBorder="1" applyAlignment="1">
      <alignment horizontal="center" vertical="top"/>
      <protection/>
    </xf>
    <xf numFmtId="172" fontId="6" fillId="34" borderId="10" xfId="54" applyNumberFormat="1" applyFont="1" applyFill="1" applyBorder="1" applyAlignment="1">
      <alignment horizontal="center" vertical="top"/>
      <protection/>
    </xf>
    <xf numFmtId="172" fontId="0" fillId="34" borderId="10" xfId="0" applyNumberFormat="1" applyFill="1" applyBorder="1" applyAlignment="1">
      <alignment horizontal="center"/>
    </xf>
    <xf numFmtId="172" fontId="5" fillId="0" borderId="10" xfId="54" applyNumberFormat="1" applyFont="1" applyBorder="1" applyAlignment="1">
      <alignment horizontal="center" vertical="top"/>
      <protection/>
    </xf>
    <xf numFmtId="172" fontId="5" fillId="0" borderId="10" xfId="55" applyNumberFormat="1" applyFont="1" applyBorder="1" applyAlignment="1">
      <alignment horizontal="center" vertical="top"/>
      <protection/>
    </xf>
    <xf numFmtId="172" fontId="6" fillId="34" borderId="10" xfId="55" applyNumberFormat="1" applyFont="1" applyFill="1" applyBorder="1" applyAlignment="1">
      <alignment horizontal="center" vertical="top"/>
      <protection/>
    </xf>
    <xf numFmtId="172" fontId="1" fillId="34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73" fontId="5" fillId="0" borderId="10" xfId="54" applyNumberFormat="1" applyFont="1" applyBorder="1" applyAlignment="1">
      <alignment horizontal="right" vertical="top"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5" fillId="0" borderId="10" xfId="55" applyNumberFormat="1" applyFont="1" applyBorder="1" applyAlignment="1">
      <alignment horizontal="right" vertical="top"/>
      <protection/>
    </xf>
    <xf numFmtId="0" fontId="49" fillId="0" borderId="11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6" fillId="0" borderId="10" xfId="56" applyNumberFormat="1" applyFont="1" applyBorder="1" applyAlignment="1">
      <alignment vertical="top" wrapText="1"/>
      <protection/>
    </xf>
    <xf numFmtId="173" fontId="5" fillId="0" borderId="10" xfId="56" applyNumberFormat="1" applyFont="1" applyBorder="1" applyAlignment="1">
      <alignment horizontal="right" vertical="top"/>
      <protection/>
    </xf>
    <xf numFmtId="175" fontId="5" fillId="0" borderId="10" xfId="56" applyNumberFormat="1" applyFont="1" applyBorder="1" applyAlignment="1">
      <alignment horizontal="right" vertical="top"/>
      <protection/>
    </xf>
    <xf numFmtId="0" fontId="6" fillId="33" borderId="10" xfId="56" applyNumberFormat="1" applyFont="1" applyFill="1" applyBorder="1" applyAlignment="1">
      <alignment vertical="top" wrapText="1"/>
      <protection/>
    </xf>
    <xf numFmtId="0" fontId="5" fillId="0" borderId="10" xfId="56" applyNumberFormat="1" applyFont="1" applyBorder="1" applyAlignment="1">
      <alignment vertical="top" wrapText="1"/>
      <protection/>
    </xf>
    <xf numFmtId="177" fontId="5" fillId="35" borderId="10" xfId="54" applyNumberFormat="1" applyFont="1" applyFill="1" applyBorder="1" applyAlignment="1">
      <alignment horizontal="right" vertical="top"/>
      <protection/>
    </xf>
    <xf numFmtId="175" fontId="5" fillId="35" borderId="10" xfId="54" applyNumberFormat="1" applyFont="1" applyFill="1" applyBorder="1" applyAlignment="1">
      <alignment horizontal="right" vertical="top"/>
      <protection/>
    </xf>
    <xf numFmtId="0" fontId="5" fillId="0" borderId="10" xfId="54" applyNumberFormat="1" applyFont="1" applyBorder="1" applyAlignment="1">
      <alignment horizontal="left" vertical="top" wrapText="1" indent="8"/>
      <protection/>
    </xf>
    <xf numFmtId="173" fontId="5" fillId="0" borderId="10" xfId="54" applyNumberFormat="1" applyFont="1" applyBorder="1" applyAlignment="1">
      <alignment horizontal="right" vertical="top"/>
      <protection/>
    </xf>
    <xf numFmtId="174" fontId="5" fillId="0" borderId="10" xfId="54" applyNumberFormat="1" applyFont="1" applyBorder="1" applyAlignment="1">
      <alignment horizontal="right" vertical="top"/>
      <protection/>
    </xf>
    <xf numFmtId="0" fontId="5" fillId="0" borderId="10" xfId="54" applyNumberFormat="1" applyFont="1" applyBorder="1" applyAlignment="1">
      <alignment vertical="top" wrapText="1"/>
      <protection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vertical="center" textRotation="90" wrapText="1"/>
    </xf>
    <xf numFmtId="174" fontId="0" fillId="0" borderId="10" xfId="0" applyNumberFormat="1" applyBorder="1" applyAlignment="1">
      <alignment vertic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5" fillId="0" borderId="11" xfId="54" applyNumberFormat="1" applyFont="1" applyBorder="1" applyAlignment="1">
      <alignment vertical="top" wrapText="1"/>
      <protection/>
    </xf>
    <xf numFmtId="173" fontId="5" fillId="0" borderId="16" xfId="54" applyNumberFormat="1" applyFont="1" applyBorder="1" applyAlignment="1">
      <alignment horizontal="right" vertical="top"/>
      <protection/>
    </xf>
    <xf numFmtId="0" fontId="6" fillId="0" borderId="10" xfId="54" applyNumberFormat="1" applyFont="1" applyFill="1" applyBorder="1" applyAlignment="1">
      <alignment horizontal="center" vertical="top" wrapText="1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0" fontId="3" fillId="0" borderId="12" xfId="0" applyFont="1" applyBorder="1" applyAlignment="1">
      <alignment vertical="center" textRotation="90"/>
    </xf>
    <xf numFmtId="177" fontId="5" fillId="35" borderId="10" xfId="54" applyNumberFormat="1" applyFont="1" applyFill="1" applyBorder="1" applyAlignment="1">
      <alignment horizontal="right" vertical="top"/>
      <protection/>
    </xf>
    <xf numFmtId="175" fontId="5" fillId="35" borderId="10" xfId="54" applyNumberFormat="1" applyFont="1" applyFill="1" applyBorder="1" applyAlignment="1">
      <alignment horizontal="right" vertical="top"/>
      <protection/>
    </xf>
    <xf numFmtId="1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0" xfId="55" applyNumberFormat="1" applyFont="1" applyBorder="1" applyAlignment="1">
      <alignment horizontal="left" vertical="top" wrapText="1" indent="8"/>
      <protection/>
    </xf>
    <xf numFmtId="173" fontId="5" fillId="0" borderId="10" xfId="55" applyNumberFormat="1" applyFont="1" applyBorder="1" applyAlignment="1">
      <alignment horizontal="right" vertical="top"/>
      <protection/>
    </xf>
    <xf numFmtId="174" fontId="5" fillId="0" borderId="10" xfId="55" applyNumberFormat="1" applyFont="1" applyBorder="1" applyAlignment="1">
      <alignment horizontal="right" vertical="top"/>
      <protection/>
    </xf>
    <xf numFmtId="0" fontId="5" fillId="0" borderId="10" xfId="55" applyNumberFormat="1" applyFont="1" applyBorder="1" applyAlignment="1">
      <alignment vertical="top" wrapText="1"/>
      <protection/>
    </xf>
    <xf numFmtId="2" fontId="0" fillId="0" borderId="13" xfId="0" applyNumberFormat="1" applyBorder="1" applyAlignment="1">
      <alignment horizontal="center" textRotation="90"/>
    </xf>
    <xf numFmtId="0" fontId="5" fillId="0" borderId="10" xfId="53" applyNumberFormat="1" applyFont="1" applyBorder="1" applyAlignment="1">
      <alignment vertical="top" wrapText="1"/>
      <protection/>
    </xf>
    <xf numFmtId="1" fontId="0" fillId="0" borderId="16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1" fontId="0" fillId="0" borderId="12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175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/>
    </xf>
    <xf numFmtId="1" fontId="0" fillId="0" borderId="1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textRotation="90"/>
    </xf>
    <xf numFmtId="2" fontId="0" fillId="0" borderId="14" xfId="0" applyNumberFormat="1" applyBorder="1" applyAlignment="1">
      <alignment horizontal="center" textRotation="90"/>
    </xf>
    <xf numFmtId="2" fontId="0" fillId="0" borderId="15" xfId="0" applyNumberFormat="1" applyBorder="1" applyAlignment="1">
      <alignment horizontal="center" textRotation="90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172" fontId="5" fillId="0" borderId="10" xfId="54" applyNumberFormat="1" applyFont="1" applyBorder="1" applyAlignment="1">
      <alignment horizontal="center" vertical="top"/>
      <protection/>
    </xf>
    <xf numFmtId="172" fontId="5" fillId="0" borderId="10" xfId="55" applyNumberFormat="1" applyFont="1" applyBorder="1" applyAlignment="1">
      <alignment horizontal="center" vertical="top"/>
      <protection/>
    </xf>
    <xf numFmtId="0" fontId="0" fillId="0" borderId="0" xfId="0" applyBorder="1" applyAlignment="1">
      <alignment horizontal="center" vertical="center" wrapText="1"/>
    </xf>
    <xf numFmtId="172" fontId="6" fillId="0" borderId="10" xfId="54" applyNumberFormat="1" applyFont="1" applyFill="1" applyBorder="1" applyAlignment="1">
      <alignment horizontal="center" vertical="top" wrapText="1"/>
      <protection/>
    </xf>
    <xf numFmtId="172" fontId="5" fillId="35" borderId="10" xfId="54" applyNumberFormat="1" applyFont="1" applyFill="1" applyBorder="1" applyAlignment="1">
      <alignment horizontal="center" vertical="top"/>
      <protection/>
    </xf>
    <xf numFmtId="172" fontId="5" fillId="35" borderId="10" xfId="54" applyNumberFormat="1" applyFont="1" applyFill="1" applyBorder="1" applyAlignment="1">
      <alignment horizontal="center" vertical="top"/>
      <protection/>
    </xf>
    <xf numFmtId="172" fontId="5" fillId="0" borderId="10" xfId="54" applyNumberFormat="1" applyFont="1" applyFill="1" applyBorder="1" applyAlignment="1">
      <alignment horizontal="center" vertical="top"/>
      <protection/>
    </xf>
    <xf numFmtId="172" fontId="5" fillId="35" borderId="10" xfId="55" applyNumberFormat="1" applyFont="1" applyFill="1" applyBorder="1" applyAlignment="1">
      <alignment horizontal="center" vertical="top"/>
      <protection/>
    </xf>
    <xf numFmtId="172" fontId="5" fillId="0" borderId="10" xfId="54" applyNumberFormat="1" applyFont="1" applyFill="1" applyBorder="1" applyAlignment="1">
      <alignment horizontal="center" vertical="top"/>
      <protection/>
    </xf>
    <xf numFmtId="172" fontId="5" fillId="0" borderId="10" xfId="53" applyNumberFormat="1" applyFont="1" applyBorder="1" applyAlignment="1">
      <alignment horizontal="center" vertical="top"/>
      <protection/>
    </xf>
    <xf numFmtId="172" fontId="5" fillId="0" borderId="10" xfId="56" applyNumberFormat="1" applyFont="1" applyBorder="1" applyAlignment="1">
      <alignment horizontal="center" vertical="top"/>
      <protection/>
    </xf>
    <xf numFmtId="175" fontId="5" fillId="35" borderId="10" xfId="54" applyNumberFormat="1" applyFont="1" applyFill="1" applyBorder="1" applyAlignment="1">
      <alignment horizontal="center" vertical="top"/>
      <protection/>
    </xf>
    <xf numFmtId="174" fontId="5" fillId="0" borderId="10" xfId="54" applyNumberFormat="1" applyFont="1" applyBorder="1" applyAlignment="1">
      <alignment horizontal="center" vertical="top"/>
      <protection/>
    </xf>
    <xf numFmtId="175" fontId="5" fillId="0" borderId="10" xfId="54" applyNumberFormat="1" applyFont="1" applyBorder="1" applyAlignment="1">
      <alignment horizontal="center" vertical="top"/>
      <protection/>
    </xf>
    <xf numFmtId="174" fontId="5" fillId="0" borderId="10" xfId="54" applyNumberFormat="1" applyFont="1" applyBorder="1" applyAlignment="1">
      <alignment horizontal="center" vertical="top"/>
      <protection/>
    </xf>
    <xf numFmtId="175" fontId="5" fillId="35" borderId="10" xfId="54" applyNumberFormat="1" applyFont="1" applyFill="1" applyBorder="1" applyAlignment="1">
      <alignment horizontal="center" vertical="top"/>
      <protection/>
    </xf>
    <xf numFmtId="175" fontId="5" fillId="0" borderId="10" xfId="54" applyNumberFormat="1" applyFont="1" applyBorder="1" applyAlignment="1">
      <alignment horizontal="center" vertical="top"/>
      <protection/>
    </xf>
    <xf numFmtId="174" fontId="5" fillId="0" borderId="10" xfId="55" applyNumberFormat="1" applyFont="1" applyBorder="1" applyAlignment="1">
      <alignment horizontal="center" vertical="top"/>
      <protection/>
    </xf>
    <xf numFmtId="175" fontId="6" fillId="0" borderId="10" xfId="54" applyNumberFormat="1" applyFont="1" applyFill="1" applyBorder="1" applyAlignment="1">
      <alignment horizontal="center" vertical="top"/>
      <protection/>
    </xf>
    <xf numFmtId="175" fontId="5" fillId="0" borderId="10" xfId="55" applyNumberFormat="1" applyFont="1" applyBorder="1" applyAlignment="1">
      <alignment horizontal="center" vertical="top"/>
      <protection/>
    </xf>
    <xf numFmtId="174" fontId="5" fillId="0" borderId="10" xfId="53" applyNumberFormat="1" applyFont="1" applyBorder="1" applyAlignment="1">
      <alignment horizontal="center" vertical="top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74" fontId="5" fillId="0" borderId="10" xfId="55" applyNumberFormat="1" applyFont="1" applyBorder="1" applyAlignment="1">
      <alignment horizontal="center" vertical="top"/>
      <protection/>
    </xf>
    <xf numFmtId="175" fontId="5" fillId="0" borderId="10" xfId="56" applyNumberFormat="1" applyFont="1" applyBorder="1" applyAlignment="1">
      <alignment horizontal="center" vertical="top"/>
      <protection/>
    </xf>
    <xf numFmtId="174" fontId="5" fillId="0" borderId="10" xfId="56" applyNumberFormat="1" applyFont="1" applyBorder="1" applyAlignment="1">
      <alignment horizontal="center" vertical="top"/>
      <protection/>
    </xf>
    <xf numFmtId="172" fontId="0" fillId="0" borderId="10" xfId="0" applyNumberFormat="1" applyFont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173" fontId="5" fillId="0" borderId="10" xfId="56" applyNumberFormat="1" applyFont="1" applyBorder="1" applyAlignment="1">
      <alignment horizontal="center" vertical="top"/>
      <protection/>
    </xf>
    <xf numFmtId="0" fontId="30" fillId="0" borderId="11" xfId="0" applyFont="1" applyBorder="1" applyAlignment="1">
      <alignment horizontal="center"/>
    </xf>
    <xf numFmtId="0" fontId="30" fillId="0" borderId="17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прель" xfId="52"/>
    <cellStyle name="Обычный_Декабрь" xfId="53"/>
    <cellStyle name="Обычный_Лист1" xfId="54"/>
    <cellStyle name="Обычный_Лист2" xfId="55"/>
    <cellStyle name="Обычный_Лис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B63" sqref="B63:E63"/>
    </sheetView>
  </sheetViews>
  <sheetFormatPr defaultColWidth="9.00390625" defaultRowHeight="12.75"/>
  <cols>
    <col min="1" max="1" width="2.875" style="0" customWidth="1"/>
    <col min="2" max="2" width="48.625" style="0" customWidth="1"/>
    <col min="3" max="3" width="9.00390625" style="0" customWidth="1"/>
    <col min="4" max="4" width="11.125" style="0" customWidth="1"/>
    <col min="5" max="5" width="0.12890625" style="0" hidden="1" customWidth="1"/>
    <col min="6" max="6" width="11.375" style="0" customWidth="1"/>
    <col min="7" max="7" width="12.00390625" style="0" hidden="1" customWidth="1"/>
  </cols>
  <sheetData>
    <row r="1" spans="1:6" ht="15.75" customHeight="1">
      <c r="A1" s="176" t="s">
        <v>46</v>
      </c>
      <c r="B1" s="176"/>
      <c r="C1" s="176"/>
      <c r="D1" s="176"/>
      <c r="E1" s="176"/>
      <c r="F1" s="176"/>
    </row>
    <row r="2" spans="1:6" ht="12.75">
      <c r="A2" s="181" t="s">
        <v>8</v>
      </c>
      <c r="B2" s="182"/>
      <c r="C2" s="182"/>
      <c r="D2" s="182"/>
      <c r="E2" s="182"/>
      <c r="F2" s="183"/>
    </row>
    <row r="3" spans="1:6" ht="12.75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179" t="s">
        <v>21</v>
      </c>
    </row>
    <row r="4" spans="1:6" ht="31.5" customHeight="1">
      <c r="A4" s="178"/>
      <c r="B4" s="180"/>
      <c r="C4" s="2" t="s">
        <v>4</v>
      </c>
      <c r="D4" s="2" t="s">
        <v>40</v>
      </c>
      <c r="E4" s="180"/>
      <c r="F4" s="180"/>
    </row>
    <row r="5" spans="1:6" ht="11.25" customHeight="1" hidden="1">
      <c r="A5" s="17"/>
      <c r="B5" s="3"/>
      <c r="C5" s="1"/>
      <c r="D5" s="1"/>
      <c r="E5" s="1"/>
      <c r="F5" s="4">
        <v>4.78</v>
      </c>
    </row>
    <row r="6" spans="1:6" ht="25.5">
      <c r="A6" s="17" t="s">
        <v>0</v>
      </c>
      <c r="B6" s="3" t="s">
        <v>1</v>
      </c>
      <c r="C6" s="1"/>
      <c r="D6" s="1"/>
      <c r="E6" s="1"/>
      <c r="F6" s="4"/>
    </row>
    <row r="7" spans="1:6" ht="12" customHeight="1">
      <c r="A7" s="207" t="s">
        <v>39</v>
      </c>
      <c r="B7" s="47" t="s">
        <v>92</v>
      </c>
      <c r="C7" s="142"/>
      <c r="D7" s="143"/>
      <c r="E7" s="11"/>
      <c r="F7" s="158"/>
    </row>
    <row r="8" spans="1:6" ht="12.75">
      <c r="A8" s="208"/>
      <c r="B8" s="147" t="s">
        <v>93</v>
      </c>
      <c r="C8" s="145">
        <v>0.9</v>
      </c>
      <c r="D8" s="262">
        <v>63</v>
      </c>
      <c r="E8" s="201">
        <v>2919.53</v>
      </c>
      <c r="F8" s="204">
        <f>E8*F5</f>
        <v>13955.353400000002</v>
      </c>
    </row>
    <row r="9" spans="1:6" ht="14.25" customHeight="1">
      <c r="A9" s="208"/>
      <c r="B9" s="147" t="s">
        <v>94</v>
      </c>
      <c r="C9" s="145">
        <v>1</v>
      </c>
      <c r="D9" s="262">
        <v>850</v>
      </c>
      <c r="E9" s="202"/>
      <c r="F9" s="205"/>
    </row>
    <row r="10" spans="1:6" ht="12.75">
      <c r="A10" s="208"/>
      <c r="B10" s="147" t="s">
        <v>95</v>
      </c>
      <c r="C10" s="145">
        <v>0.045</v>
      </c>
      <c r="D10" s="262">
        <v>355</v>
      </c>
      <c r="E10" s="202"/>
      <c r="F10" s="205"/>
    </row>
    <row r="11" spans="1:6" ht="12.75">
      <c r="A11" s="208"/>
      <c r="B11" s="147" t="s">
        <v>96</v>
      </c>
      <c r="C11" s="145">
        <v>0.091</v>
      </c>
      <c r="D11" s="262">
        <v>726.53</v>
      </c>
      <c r="E11" s="202"/>
      <c r="F11" s="205"/>
    </row>
    <row r="12" spans="1:6" ht="12.75" customHeight="1">
      <c r="A12" s="208"/>
      <c r="B12" s="147" t="s">
        <v>97</v>
      </c>
      <c r="C12" s="250">
        <v>50</v>
      </c>
      <c r="D12" s="262">
        <v>260</v>
      </c>
      <c r="E12" s="202"/>
      <c r="F12" s="205"/>
    </row>
    <row r="13" spans="1:6" ht="11.25" customHeight="1">
      <c r="A13" s="208"/>
      <c r="B13" s="147" t="s">
        <v>98</v>
      </c>
      <c r="C13" s="250">
        <v>3</v>
      </c>
      <c r="D13" s="262">
        <v>665</v>
      </c>
      <c r="E13" s="203"/>
      <c r="F13" s="206"/>
    </row>
    <row r="14" spans="1:6" ht="25.5" customHeight="1">
      <c r="A14" s="208"/>
      <c r="B14" s="47" t="s">
        <v>99</v>
      </c>
      <c r="C14" s="254"/>
      <c r="D14" s="261"/>
      <c r="E14" s="10"/>
      <c r="F14" s="18"/>
    </row>
    <row r="15" spans="1:6" ht="14.25" customHeight="1">
      <c r="A15" s="208"/>
      <c r="B15" s="147" t="s">
        <v>100</v>
      </c>
      <c r="C15" s="250">
        <v>1</v>
      </c>
      <c r="D15" s="262">
        <v>320</v>
      </c>
      <c r="E15" s="201">
        <v>4078.96</v>
      </c>
      <c r="F15" s="204">
        <f>E15*F5</f>
        <v>19497.4288</v>
      </c>
    </row>
    <row r="16" spans="1:6" ht="14.25" customHeight="1">
      <c r="A16" s="208"/>
      <c r="B16" s="147" t="s">
        <v>101</v>
      </c>
      <c r="C16" s="250">
        <v>2</v>
      </c>
      <c r="D16" s="262">
        <v>510</v>
      </c>
      <c r="E16" s="202"/>
      <c r="F16" s="205"/>
    </row>
    <row r="17" spans="1:6" ht="14.25" customHeight="1">
      <c r="A17" s="208"/>
      <c r="B17" s="147" t="s">
        <v>102</v>
      </c>
      <c r="C17" s="250">
        <v>1</v>
      </c>
      <c r="D17" s="262">
        <v>65.95</v>
      </c>
      <c r="E17" s="202"/>
      <c r="F17" s="205"/>
    </row>
    <row r="18" spans="1:6" ht="14.25" customHeight="1">
      <c r="A18" s="208"/>
      <c r="B18" s="147" t="s">
        <v>103</v>
      </c>
      <c r="C18" s="250">
        <v>1</v>
      </c>
      <c r="D18" s="262">
        <v>35</v>
      </c>
      <c r="E18" s="202"/>
      <c r="F18" s="205"/>
    </row>
    <row r="19" spans="1:6" ht="12" customHeight="1">
      <c r="A19" s="208"/>
      <c r="B19" s="147" t="s">
        <v>104</v>
      </c>
      <c r="C19" s="250">
        <v>15</v>
      </c>
      <c r="D19" s="262">
        <v>60</v>
      </c>
      <c r="E19" s="202"/>
      <c r="F19" s="205"/>
    </row>
    <row r="20" spans="1:6" ht="14.25" customHeight="1">
      <c r="A20" s="208"/>
      <c r="B20" s="147" t="s">
        <v>105</v>
      </c>
      <c r="C20" s="250">
        <v>4</v>
      </c>
      <c r="D20" s="262">
        <v>401.2</v>
      </c>
      <c r="E20" s="202"/>
      <c r="F20" s="205"/>
    </row>
    <row r="21" spans="1:6" ht="13.5" customHeight="1">
      <c r="A21" s="208"/>
      <c r="B21" s="147" t="s">
        <v>106</v>
      </c>
      <c r="C21" s="250">
        <v>10</v>
      </c>
      <c r="D21" s="262">
        <v>25</v>
      </c>
      <c r="E21" s="202"/>
      <c r="F21" s="205"/>
    </row>
    <row r="22" spans="1:6" ht="13.5" customHeight="1">
      <c r="A22" s="208"/>
      <c r="B22" s="147" t="s">
        <v>107</v>
      </c>
      <c r="C22" s="250">
        <v>10</v>
      </c>
      <c r="D22" s="262">
        <v>6.2</v>
      </c>
      <c r="E22" s="202"/>
      <c r="F22" s="205"/>
    </row>
    <row r="23" spans="1:6" ht="13.5" customHeight="1">
      <c r="A23" s="208"/>
      <c r="B23" s="147" t="s">
        <v>108</v>
      </c>
      <c r="C23" s="250">
        <v>40</v>
      </c>
      <c r="D23" s="263">
        <v>2496</v>
      </c>
      <c r="E23" s="202"/>
      <c r="F23" s="205"/>
    </row>
    <row r="24" spans="1:6" ht="13.5" customHeight="1">
      <c r="A24" s="208"/>
      <c r="B24" s="147" t="s">
        <v>109</v>
      </c>
      <c r="C24" s="250">
        <v>14</v>
      </c>
      <c r="D24" s="262">
        <v>84</v>
      </c>
      <c r="E24" s="202"/>
      <c r="F24" s="205"/>
    </row>
    <row r="25" spans="1:6" ht="13.5" customHeight="1">
      <c r="A25" s="209"/>
      <c r="B25" s="147" t="s">
        <v>65</v>
      </c>
      <c r="C25" s="250">
        <v>0.5</v>
      </c>
      <c r="D25" s="262">
        <v>75.61</v>
      </c>
      <c r="E25" s="203"/>
      <c r="F25" s="206"/>
    </row>
    <row r="26" spans="1:6" ht="13.5" customHeight="1">
      <c r="A26" s="196" t="s">
        <v>43</v>
      </c>
      <c r="B26" s="47" t="s">
        <v>141</v>
      </c>
      <c r="C26" s="250"/>
      <c r="D26" s="262"/>
      <c r="E26" s="31"/>
      <c r="F26" s="18"/>
    </row>
    <row r="27" spans="1:6" ht="13.5" customHeight="1">
      <c r="A27" s="213"/>
      <c r="B27" s="147" t="s">
        <v>142</v>
      </c>
      <c r="C27" s="250">
        <v>2</v>
      </c>
      <c r="D27" s="263">
        <v>6600</v>
      </c>
      <c r="E27" s="201">
        <v>7340</v>
      </c>
      <c r="F27" s="204">
        <f>E27*F5</f>
        <v>35085.200000000004</v>
      </c>
    </row>
    <row r="28" spans="1:6" ht="13.5" customHeight="1">
      <c r="A28" s="213"/>
      <c r="B28" s="147" t="s">
        <v>125</v>
      </c>
      <c r="C28" s="250">
        <v>4</v>
      </c>
      <c r="D28" s="262">
        <v>740</v>
      </c>
      <c r="E28" s="203"/>
      <c r="F28" s="206"/>
    </row>
    <row r="29" spans="1:6" ht="13.5" customHeight="1">
      <c r="A29" s="213"/>
      <c r="B29" s="47" t="s">
        <v>143</v>
      </c>
      <c r="C29" s="250"/>
      <c r="D29" s="262"/>
      <c r="E29" s="31"/>
      <c r="F29" s="18"/>
    </row>
    <row r="30" spans="1:6" ht="13.5" customHeight="1">
      <c r="A30" s="213"/>
      <c r="B30" s="147" t="s">
        <v>144</v>
      </c>
      <c r="C30" s="250">
        <v>3</v>
      </c>
      <c r="D30" s="262">
        <v>765</v>
      </c>
      <c r="E30" s="10">
        <v>765</v>
      </c>
      <c r="F30" s="18">
        <f>E30*F5</f>
        <v>3656.7000000000003</v>
      </c>
    </row>
    <row r="31" spans="1:6" ht="13.5" customHeight="1">
      <c r="A31" s="213"/>
      <c r="B31" s="47" t="s">
        <v>145</v>
      </c>
      <c r="C31" s="250"/>
      <c r="D31" s="262"/>
      <c r="E31" s="31"/>
      <c r="F31" s="18"/>
    </row>
    <row r="32" spans="1:6" ht="13.5" customHeight="1">
      <c r="A32" s="213"/>
      <c r="B32" s="147" t="s">
        <v>146</v>
      </c>
      <c r="C32" s="250">
        <v>4</v>
      </c>
      <c r="D32" s="262">
        <v>401.2</v>
      </c>
      <c r="E32" s="201">
        <v>3314</v>
      </c>
      <c r="F32" s="204">
        <f>E32*F5</f>
        <v>15840.92</v>
      </c>
    </row>
    <row r="33" spans="1:6" ht="13.5" customHeight="1">
      <c r="A33" s="213"/>
      <c r="B33" s="147" t="s">
        <v>147</v>
      </c>
      <c r="C33" s="250">
        <v>32</v>
      </c>
      <c r="D33" s="263">
        <v>1996.8</v>
      </c>
      <c r="E33" s="202"/>
      <c r="F33" s="205"/>
    </row>
    <row r="34" spans="1:6" ht="13.5" customHeight="1">
      <c r="A34" s="213"/>
      <c r="B34" s="147" t="s">
        <v>109</v>
      </c>
      <c r="C34" s="250">
        <v>16</v>
      </c>
      <c r="D34" s="262">
        <v>96</v>
      </c>
      <c r="E34" s="202"/>
      <c r="F34" s="205"/>
    </row>
    <row r="35" spans="1:6" ht="13.5" customHeight="1">
      <c r="A35" s="197"/>
      <c r="B35" s="147" t="s">
        <v>148</v>
      </c>
      <c r="C35" s="250">
        <v>1</v>
      </c>
      <c r="D35" s="262">
        <v>820</v>
      </c>
      <c r="E35" s="203"/>
      <c r="F35" s="206"/>
    </row>
    <row r="36" spans="1:6" ht="13.5" customHeight="1">
      <c r="A36" s="196" t="s">
        <v>38</v>
      </c>
      <c r="B36" s="163" t="s">
        <v>167</v>
      </c>
      <c r="C36" s="253"/>
      <c r="D36" s="162"/>
      <c r="E36" s="31"/>
      <c r="F36" s="18"/>
    </row>
    <row r="37" spans="1:6" ht="13.5" customHeight="1">
      <c r="A37" s="197"/>
      <c r="B37" s="54" t="s">
        <v>168</v>
      </c>
      <c r="C37" s="81">
        <v>10</v>
      </c>
      <c r="D37" s="264">
        <v>3.8</v>
      </c>
      <c r="E37" s="31">
        <v>3.8</v>
      </c>
      <c r="F37" s="18">
        <f>E37*F5</f>
        <v>18.164</v>
      </c>
    </row>
    <row r="38" spans="1:6" ht="13.5" customHeight="1">
      <c r="A38" s="196" t="s">
        <v>177</v>
      </c>
      <c r="B38" s="47" t="s">
        <v>183</v>
      </c>
      <c r="C38" s="255"/>
      <c r="D38" s="265"/>
      <c r="E38" s="31"/>
      <c r="F38" s="18"/>
    </row>
    <row r="39" spans="1:6" ht="13.5" customHeight="1">
      <c r="A39" s="213"/>
      <c r="B39" s="54" t="s">
        <v>184</v>
      </c>
      <c r="C39" s="81">
        <v>1</v>
      </c>
      <c r="D39" s="264">
        <v>188</v>
      </c>
      <c r="E39" s="201">
        <v>1223</v>
      </c>
      <c r="F39" s="204">
        <f>E39*F5</f>
        <v>5845.9400000000005</v>
      </c>
    </row>
    <row r="40" spans="1:6" ht="13.5" customHeight="1">
      <c r="A40" s="213"/>
      <c r="B40" s="54" t="s">
        <v>185</v>
      </c>
      <c r="C40" s="81">
        <v>1</v>
      </c>
      <c r="D40" s="264">
        <v>134</v>
      </c>
      <c r="E40" s="202"/>
      <c r="F40" s="205"/>
    </row>
    <row r="41" spans="1:6" ht="13.5" customHeight="1">
      <c r="A41" s="213"/>
      <c r="B41" s="54" t="s">
        <v>186</v>
      </c>
      <c r="C41" s="81">
        <v>2</v>
      </c>
      <c r="D41" s="264">
        <v>334</v>
      </c>
      <c r="E41" s="202"/>
      <c r="F41" s="205"/>
    </row>
    <row r="42" spans="1:6" ht="13.5" customHeight="1">
      <c r="A42" s="213"/>
      <c r="B42" s="54" t="s">
        <v>187</v>
      </c>
      <c r="C42" s="81">
        <v>1</v>
      </c>
      <c r="D42" s="264">
        <v>32</v>
      </c>
      <c r="E42" s="202"/>
      <c r="F42" s="205"/>
    </row>
    <row r="43" spans="1:6" ht="13.5" customHeight="1">
      <c r="A43" s="213"/>
      <c r="B43" s="54" t="s">
        <v>188</v>
      </c>
      <c r="C43" s="81">
        <v>1</v>
      </c>
      <c r="D43" s="264">
        <v>255</v>
      </c>
      <c r="E43" s="202"/>
      <c r="F43" s="205"/>
    </row>
    <row r="44" spans="1:6" ht="13.5" customHeight="1">
      <c r="A44" s="197"/>
      <c r="B44" s="54" t="s">
        <v>189</v>
      </c>
      <c r="C44" s="81">
        <v>2</v>
      </c>
      <c r="D44" s="264">
        <v>280</v>
      </c>
      <c r="E44" s="203"/>
      <c r="F44" s="206"/>
    </row>
    <row r="45" spans="1:6" ht="14.25" customHeight="1">
      <c r="A45" s="80"/>
      <c r="B45" s="75" t="s">
        <v>34</v>
      </c>
      <c r="C45" s="82"/>
      <c r="D45" s="78"/>
      <c r="E45" s="76">
        <f>SUM(E8:E44)</f>
        <v>19644.289999999997</v>
      </c>
      <c r="F45" s="77">
        <f>SUM(F8:F44)</f>
        <v>93899.7062</v>
      </c>
    </row>
    <row r="46" spans="1:6" ht="14.25" customHeight="1">
      <c r="A46" s="80"/>
      <c r="B46" s="79" t="s">
        <v>35</v>
      </c>
      <c r="C46" s="83"/>
      <c r="D46" s="30"/>
      <c r="E46" s="10"/>
      <c r="F46" s="18"/>
    </row>
    <row r="47" spans="1:6" ht="14.25" customHeight="1">
      <c r="A47" s="196"/>
      <c r="B47" s="140" t="s">
        <v>66</v>
      </c>
      <c r="C47" s="83"/>
      <c r="D47" s="30"/>
      <c r="E47" s="10"/>
      <c r="F47" s="18"/>
    </row>
    <row r="48" spans="1:6" ht="14.25" customHeight="1">
      <c r="A48" s="197"/>
      <c r="B48" s="147" t="s">
        <v>48</v>
      </c>
      <c r="C48" s="83">
        <v>4</v>
      </c>
      <c r="D48" s="30">
        <v>50</v>
      </c>
      <c r="E48" s="10"/>
      <c r="F48" s="18">
        <v>50.4</v>
      </c>
    </row>
    <row r="49" spans="1:6" ht="14.25" customHeight="1">
      <c r="A49" s="164" t="s">
        <v>195</v>
      </c>
      <c r="B49" s="172" t="s">
        <v>48</v>
      </c>
      <c r="C49" s="251">
        <v>3</v>
      </c>
      <c r="D49" s="267">
        <v>47.21</v>
      </c>
      <c r="E49" s="10"/>
      <c r="F49" s="18">
        <v>47.21</v>
      </c>
    </row>
    <row r="50" spans="1:6" ht="14.25" customHeight="1">
      <c r="A50" s="164" t="s">
        <v>228</v>
      </c>
      <c r="B50" s="63" t="s">
        <v>48</v>
      </c>
      <c r="C50" s="118">
        <v>3</v>
      </c>
      <c r="D50" s="273">
        <v>36</v>
      </c>
      <c r="E50" s="10"/>
      <c r="F50" s="18">
        <v>36</v>
      </c>
    </row>
    <row r="51" spans="1:6" ht="14.25" customHeight="1">
      <c r="A51" s="196"/>
      <c r="B51" s="137"/>
      <c r="C51" s="142"/>
      <c r="D51" s="261"/>
      <c r="E51" s="10"/>
      <c r="F51" s="18"/>
    </row>
    <row r="52" spans="1:6" ht="14.25" customHeight="1" hidden="1">
      <c r="A52" s="197"/>
      <c r="B52" s="144" t="s">
        <v>48</v>
      </c>
      <c r="C52" s="145">
        <v>5</v>
      </c>
      <c r="D52" s="146">
        <v>73</v>
      </c>
      <c r="E52" s="10"/>
      <c r="F52" s="18">
        <v>73</v>
      </c>
    </row>
    <row r="53" spans="1:6" ht="0.75" customHeight="1" hidden="1">
      <c r="A53" s="196"/>
      <c r="B53" s="47" t="s">
        <v>160</v>
      </c>
      <c r="C53" s="81" t="s">
        <v>161</v>
      </c>
      <c r="D53" s="59" t="s">
        <v>162</v>
      </c>
      <c r="E53" s="10" t="s">
        <v>163</v>
      </c>
      <c r="F53" s="18"/>
    </row>
    <row r="54" spans="1:6" ht="15" customHeight="1" hidden="1">
      <c r="A54" s="197"/>
      <c r="B54" s="54">
        <v>1495.9</v>
      </c>
      <c r="C54" s="81">
        <v>10.06</v>
      </c>
      <c r="D54" s="53">
        <v>12</v>
      </c>
      <c r="E54" s="10">
        <f>B54*C54*D54</f>
        <v>180585.048</v>
      </c>
      <c r="F54" s="18"/>
    </row>
    <row r="55" spans="1:6" ht="14.25" customHeight="1">
      <c r="A55" s="159"/>
      <c r="B55" s="193" t="s">
        <v>3</v>
      </c>
      <c r="C55" s="194"/>
      <c r="D55" s="194"/>
      <c r="E55" s="195"/>
      <c r="F55" s="18"/>
    </row>
    <row r="56" spans="1:7" ht="13.5" customHeight="1">
      <c r="A56" s="8"/>
      <c r="B56" s="210" t="s">
        <v>6</v>
      </c>
      <c r="C56" s="211"/>
      <c r="D56" s="211"/>
      <c r="E56" s="212"/>
      <c r="F56" s="18">
        <f>B54*G56</f>
        <v>44350.64709117</v>
      </c>
      <c r="G56">
        <v>29.6481363</v>
      </c>
    </row>
    <row r="57" spans="1:7" ht="13.5" customHeight="1">
      <c r="A57" s="5"/>
      <c r="B57" s="210" t="s">
        <v>45</v>
      </c>
      <c r="C57" s="211"/>
      <c r="D57" s="211"/>
      <c r="E57" s="212"/>
      <c r="F57" s="18">
        <f>E54*G57</f>
        <v>54175.5144</v>
      </c>
      <c r="G57" s="156">
        <v>0.3</v>
      </c>
    </row>
    <row r="58" spans="1:6" ht="12.75" customHeight="1">
      <c r="A58" s="19"/>
      <c r="B58" s="210" t="s">
        <v>25</v>
      </c>
      <c r="C58" s="211"/>
      <c r="D58" s="211"/>
      <c r="E58" s="212"/>
      <c r="F58" s="18">
        <v>310.5</v>
      </c>
    </row>
    <row r="59" spans="1:6" ht="12.75" customHeight="1">
      <c r="A59" s="20"/>
      <c r="B59" s="210" t="s">
        <v>26</v>
      </c>
      <c r="C59" s="211"/>
      <c r="D59" s="211"/>
      <c r="E59" s="212"/>
      <c r="F59" s="18">
        <v>3051.6</v>
      </c>
    </row>
    <row r="60" spans="1:6" ht="12.75" customHeight="1">
      <c r="A60" s="20"/>
      <c r="B60" s="198" t="s">
        <v>27</v>
      </c>
      <c r="C60" s="199"/>
      <c r="D60" s="199"/>
      <c r="E60" s="200"/>
      <c r="F60" s="18">
        <v>1103</v>
      </c>
    </row>
    <row r="61" spans="1:7" ht="12.75" customHeight="1">
      <c r="A61" s="20"/>
      <c r="B61" s="198" t="s">
        <v>28</v>
      </c>
      <c r="C61" s="199"/>
      <c r="D61" s="199"/>
      <c r="E61" s="200"/>
      <c r="F61" s="18">
        <f>E54*G61</f>
        <v>19864.35528</v>
      </c>
      <c r="G61" s="156">
        <v>0.11</v>
      </c>
    </row>
    <row r="62" spans="1:7" ht="12.75" customHeight="1">
      <c r="A62" s="20"/>
      <c r="B62" s="198" t="s">
        <v>29</v>
      </c>
      <c r="C62" s="199"/>
      <c r="D62" s="199"/>
      <c r="E62" s="200"/>
      <c r="F62" s="18">
        <f>E54*G62</f>
        <v>9390.422496</v>
      </c>
      <c r="G62" s="157">
        <v>0.052</v>
      </c>
    </row>
    <row r="63" spans="1:7" ht="12.75" customHeight="1">
      <c r="A63" s="20"/>
      <c r="B63" s="187" t="s">
        <v>233</v>
      </c>
      <c r="C63" s="188"/>
      <c r="D63" s="188"/>
      <c r="E63" s="189"/>
      <c r="F63" s="74">
        <v>8499</v>
      </c>
      <c r="G63" s="156">
        <v>0.03</v>
      </c>
    </row>
    <row r="64" spans="1:6" ht="12.75">
      <c r="A64" s="20"/>
      <c r="B64" s="190" t="s">
        <v>7</v>
      </c>
      <c r="C64" s="191"/>
      <c r="D64" s="191"/>
      <c r="E64" s="192"/>
      <c r="F64" s="89">
        <f>SUM(F45:F63)</f>
        <v>234851.35546717</v>
      </c>
    </row>
    <row r="65" spans="1:6" ht="14.25" customHeight="1">
      <c r="A65" s="7"/>
      <c r="B65" s="193" t="s">
        <v>30</v>
      </c>
      <c r="C65" s="194"/>
      <c r="D65" s="194"/>
      <c r="E65" s="195"/>
      <c r="F65" s="18">
        <v>177553</v>
      </c>
    </row>
    <row r="66" spans="1:6" ht="14.25" customHeight="1">
      <c r="A66" s="7"/>
      <c r="B66" s="193" t="s">
        <v>44</v>
      </c>
      <c r="C66" s="194"/>
      <c r="D66" s="194"/>
      <c r="E66" s="195"/>
      <c r="F66" s="18">
        <f>F65-F64</f>
        <v>-57298.35546717001</v>
      </c>
    </row>
    <row r="67" spans="1:6" ht="14.25" customHeight="1">
      <c r="A67" s="176" t="s">
        <v>234</v>
      </c>
      <c r="B67" s="176"/>
      <c r="C67" s="176"/>
      <c r="D67" s="176"/>
      <c r="E67" s="176"/>
      <c r="F67" s="42">
        <v>6453</v>
      </c>
    </row>
    <row r="68" spans="1:6" ht="14.25" customHeight="1">
      <c r="A68" s="184" t="s">
        <v>32</v>
      </c>
      <c r="B68" s="185"/>
      <c r="C68" s="185"/>
      <c r="D68" s="185"/>
      <c r="E68" s="185"/>
      <c r="F68" s="186"/>
    </row>
    <row r="69" spans="1:6" ht="14.25" customHeight="1">
      <c r="A69" s="184" t="s">
        <v>33</v>
      </c>
      <c r="B69" s="185"/>
      <c r="C69" s="185"/>
      <c r="D69" s="185"/>
      <c r="E69" s="185"/>
      <c r="F69" s="186"/>
    </row>
  </sheetData>
  <sheetProtection/>
  <mergeCells count="39">
    <mergeCell ref="A67:E67"/>
    <mergeCell ref="B55:E55"/>
    <mergeCell ref="F27:F28"/>
    <mergeCell ref="E32:E35"/>
    <mergeCell ref="F32:F35"/>
    <mergeCell ref="A26:A35"/>
    <mergeCell ref="A47:A48"/>
    <mergeCell ref="A36:A37"/>
    <mergeCell ref="A38:A44"/>
    <mergeCell ref="F39:F44"/>
    <mergeCell ref="B3:B4"/>
    <mergeCell ref="C3:D3"/>
    <mergeCell ref="B61:E61"/>
    <mergeCell ref="B56:E56"/>
    <mergeCell ref="B58:E58"/>
    <mergeCell ref="B59:E59"/>
    <mergeCell ref="E27:E28"/>
    <mergeCell ref="B57:E57"/>
    <mergeCell ref="E39:E44"/>
    <mergeCell ref="A69:F69"/>
    <mergeCell ref="A51:A52"/>
    <mergeCell ref="A53:A54"/>
    <mergeCell ref="B62:E62"/>
    <mergeCell ref="E8:E13"/>
    <mergeCell ref="F8:F13"/>
    <mergeCell ref="E15:E25"/>
    <mergeCell ref="F15:F25"/>
    <mergeCell ref="B60:E60"/>
    <mergeCell ref="A7:A25"/>
    <mergeCell ref="A1:F1"/>
    <mergeCell ref="A3:A4"/>
    <mergeCell ref="E3:E4"/>
    <mergeCell ref="A2:F2"/>
    <mergeCell ref="A68:F68"/>
    <mergeCell ref="B63:E63"/>
    <mergeCell ref="B64:E64"/>
    <mergeCell ref="B65:E65"/>
    <mergeCell ref="B66:E66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0" sqref="A30:E30"/>
    </sheetView>
  </sheetViews>
  <sheetFormatPr defaultColWidth="9.00390625" defaultRowHeight="12.75"/>
  <cols>
    <col min="1" max="1" width="3.875" style="0" customWidth="1"/>
    <col min="2" max="2" width="52.375" style="0" customWidth="1"/>
    <col min="3" max="3" width="9.75390625" style="0" customWidth="1"/>
    <col min="4" max="4" width="7.875" style="0" customWidth="1"/>
    <col min="5" max="5" width="8.00390625" style="0" hidden="1" customWidth="1"/>
    <col min="6" max="6" width="10.75390625" style="0" customWidth="1"/>
    <col min="7" max="7" width="10.25390625" style="0" hidden="1" customWidth="1"/>
    <col min="8" max="8" width="9.125" style="0" hidden="1" customWidth="1"/>
  </cols>
  <sheetData>
    <row r="1" spans="1:7" ht="12.75">
      <c r="A1" s="181" t="s">
        <v>46</v>
      </c>
      <c r="B1" s="182"/>
      <c r="C1" s="182"/>
      <c r="D1" s="182"/>
      <c r="E1" s="182"/>
      <c r="F1" s="182"/>
      <c r="G1" s="183"/>
    </row>
    <row r="2" spans="1:7" ht="12.75">
      <c r="A2" s="181" t="s">
        <v>17</v>
      </c>
      <c r="B2" s="182"/>
      <c r="C2" s="182"/>
      <c r="D2" s="182"/>
      <c r="E2" s="182"/>
      <c r="F2" s="182"/>
      <c r="G2" s="183"/>
    </row>
    <row r="3" spans="1:6" ht="12.75" customHeight="1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220" t="s">
        <v>21</v>
      </c>
    </row>
    <row r="4" spans="1:6" ht="34.5" customHeight="1">
      <c r="A4" s="178"/>
      <c r="B4" s="180"/>
      <c r="C4" s="2" t="s">
        <v>4</v>
      </c>
      <c r="D4" s="2" t="s">
        <v>40</v>
      </c>
      <c r="E4" s="180"/>
      <c r="F4" s="220"/>
    </row>
    <row r="5" spans="1:6" ht="12" customHeight="1" hidden="1">
      <c r="A5" s="28"/>
      <c r="B5" s="3"/>
      <c r="C5" s="14"/>
      <c r="D5" s="14"/>
      <c r="E5" s="1"/>
      <c r="F5" s="4">
        <v>4.78</v>
      </c>
    </row>
    <row r="6" spans="1:6" ht="14.25" customHeight="1">
      <c r="A6" s="28" t="s">
        <v>0</v>
      </c>
      <c r="B6" s="3" t="s">
        <v>1</v>
      </c>
      <c r="C6" s="14"/>
      <c r="D6" s="14"/>
      <c r="E6" s="1"/>
      <c r="F6" s="4"/>
    </row>
    <row r="7" spans="1:6" ht="14.25" customHeight="1">
      <c r="A7" s="245" t="s">
        <v>41</v>
      </c>
      <c r="B7" s="47" t="s">
        <v>55</v>
      </c>
      <c r="C7" s="125"/>
      <c r="D7" s="66"/>
      <c r="E7" s="14"/>
      <c r="F7" s="18"/>
    </row>
    <row r="8" spans="1:6" ht="14.25" customHeight="1">
      <c r="A8" s="245"/>
      <c r="B8" s="67" t="s">
        <v>52</v>
      </c>
      <c r="C8" s="84">
        <v>1</v>
      </c>
      <c r="D8" s="84">
        <v>65</v>
      </c>
      <c r="E8" s="221">
        <v>1417</v>
      </c>
      <c r="F8" s="204">
        <f>F5*E8</f>
        <v>6773.26</v>
      </c>
    </row>
    <row r="9" spans="1:6" ht="14.25" customHeight="1">
      <c r="A9" s="245"/>
      <c r="B9" s="67" t="s">
        <v>53</v>
      </c>
      <c r="C9" s="84">
        <v>4</v>
      </c>
      <c r="D9" s="84">
        <v>202</v>
      </c>
      <c r="E9" s="236"/>
      <c r="F9" s="205"/>
    </row>
    <row r="10" spans="1:6" ht="14.25" customHeight="1">
      <c r="A10" s="244"/>
      <c r="B10" s="67" t="s">
        <v>54</v>
      </c>
      <c r="C10" s="84">
        <v>21.6</v>
      </c>
      <c r="D10" s="84">
        <v>1150</v>
      </c>
      <c r="E10" s="222"/>
      <c r="F10" s="206"/>
    </row>
    <row r="11" spans="1:6" ht="14.25" customHeight="1">
      <c r="A11" s="128"/>
      <c r="B11" s="75" t="s">
        <v>34</v>
      </c>
      <c r="C11" s="116"/>
      <c r="D11" s="90"/>
      <c r="E11" s="111"/>
      <c r="F11" s="89">
        <f>SUM(F7:F10)</f>
        <v>6773.26</v>
      </c>
    </row>
    <row r="12" spans="1:6" ht="14.25" customHeight="1">
      <c r="A12" s="128"/>
      <c r="B12" s="79" t="s">
        <v>35</v>
      </c>
      <c r="C12" s="83"/>
      <c r="D12" s="14"/>
      <c r="E12" s="1"/>
      <c r="F12" s="4"/>
    </row>
    <row r="13" spans="1:6" ht="12.75">
      <c r="A13" s="243" t="s">
        <v>41</v>
      </c>
      <c r="B13" s="47" t="s">
        <v>47</v>
      </c>
      <c r="C13" s="125"/>
      <c r="D13" s="66"/>
      <c r="E13" s="1"/>
      <c r="F13" s="27"/>
    </row>
    <row r="14" spans="1:6" ht="12" customHeight="1">
      <c r="A14" s="244"/>
      <c r="B14" s="67" t="s">
        <v>48</v>
      </c>
      <c r="C14" s="84">
        <v>4</v>
      </c>
      <c r="D14" s="65">
        <v>58.4</v>
      </c>
      <c r="E14" s="14"/>
      <c r="F14" s="18">
        <v>58.4</v>
      </c>
    </row>
    <row r="15" spans="1:6" ht="12.75" hidden="1">
      <c r="A15" s="243"/>
      <c r="B15" s="47" t="s">
        <v>160</v>
      </c>
      <c r="C15" s="81" t="s">
        <v>161</v>
      </c>
      <c r="D15" s="59" t="s">
        <v>162</v>
      </c>
      <c r="E15" s="10" t="s">
        <v>163</v>
      </c>
      <c r="F15" s="18"/>
    </row>
    <row r="16" spans="1:6" ht="10.5" customHeight="1" hidden="1">
      <c r="A16" s="244"/>
      <c r="B16" s="54">
        <v>518.9</v>
      </c>
      <c r="C16" s="81">
        <v>11</v>
      </c>
      <c r="D16" s="53">
        <v>12</v>
      </c>
      <c r="E16" s="10">
        <f>B16*C16*D16</f>
        <v>68494.79999999999</v>
      </c>
      <c r="F16" s="18"/>
    </row>
    <row r="17" spans="1:6" ht="15" customHeight="1">
      <c r="A17" s="173" t="s">
        <v>195</v>
      </c>
      <c r="B17" s="172" t="s">
        <v>48</v>
      </c>
      <c r="C17" s="251">
        <v>4</v>
      </c>
      <c r="D17" s="171">
        <v>62.95</v>
      </c>
      <c r="E17" s="10"/>
      <c r="F17" s="18">
        <v>62.95</v>
      </c>
    </row>
    <row r="18" spans="1:6" ht="14.25" customHeight="1">
      <c r="A18" s="173"/>
      <c r="B18" s="54"/>
      <c r="C18" s="81"/>
      <c r="D18" s="53"/>
      <c r="E18" s="10"/>
      <c r="F18" s="18"/>
    </row>
    <row r="19" spans="1:7" ht="12.75">
      <c r="A19" s="3" t="s">
        <v>2</v>
      </c>
      <c r="B19" s="193" t="s">
        <v>3</v>
      </c>
      <c r="C19" s="194"/>
      <c r="D19" s="195"/>
      <c r="E19" s="1"/>
      <c r="F19" s="23"/>
      <c r="G19" s="9"/>
    </row>
    <row r="20" spans="1:8" ht="15.75" customHeight="1">
      <c r="A20" s="25"/>
      <c r="B20" s="210" t="s">
        <v>6</v>
      </c>
      <c r="C20" s="211"/>
      <c r="D20" s="211"/>
      <c r="E20" s="212"/>
      <c r="F20" s="18">
        <f>B16*H20</f>
        <v>15384.41792607</v>
      </c>
      <c r="G20" s="4"/>
      <c r="H20">
        <v>29.6481363</v>
      </c>
    </row>
    <row r="21" spans="1:8" ht="13.5" customHeight="1">
      <c r="A21" s="5"/>
      <c r="B21" s="210" t="s">
        <v>45</v>
      </c>
      <c r="C21" s="211"/>
      <c r="D21" s="211"/>
      <c r="E21" s="212"/>
      <c r="F21" s="18">
        <f>E16*H21</f>
        <v>20548.439999999995</v>
      </c>
      <c r="G21" s="4"/>
      <c r="H21" s="156">
        <v>0.3</v>
      </c>
    </row>
    <row r="22" spans="1:7" ht="13.5" customHeight="1">
      <c r="A22" s="5"/>
      <c r="B22" s="210" t="s">
        <v>25</v>
      </c>
      <c r="C22" s="211"/>
      <c r="D22" s="211"/>
      <c r="E22" s="212"/>
      <c r="F22" s="18">
        <v>2184.9</v>
      </c>
      <c r="G22" s="4"/>
    </row>
    <row r="23" spans="1:7" ht="13.5" customHeight="1">
      <c r="A23" s="5"/>
      <c r="B23" s="210" t="s">
        <v>26</v>
      </c>
      <c r="C23" s="211"/>
      <c r="D23" s="211"/>
      <c r="E23" s="212"/>
      <c r="F23" s="18">
        <v>1271.76</v>
      </c>
      <c r="G23" s="4"/>
    </row>
    <row r="24" spans="1:8" ht="15.75">
      <c r="A24" s="20"/>
      <c r="B24" s="198" t="s">
        <v>28</v>
      </c>
      <c r="C24" s="199"/>
      <c r="D24" s="199"/>
      <c r="E24" s="200"/>
      <c r="F24" s="18">
        <f>E16*H24</f>
        <v>7534.427999999999</v>
      </c>
      <c r="G24" s="4"/>
      <c r="H24" s="156">
        <v>0.11</v>
      </c>
    </row>
    <row r="25" spans="1:8" ht="14.25" customHeight="1">
      <c r="A25" s="20"/>
      <c r="B25" s="198" t="s">
        <v>29</v>
      </c>
      <c r="C25" s="199"/>
      <c r="D25" s="199"/>
      <c r="E25" s="200"/>
      <c r="F25" s="18">
        <f>E16*H25</f>
        <v>3561.729599999999</v>
      </c>
      <c r="G25" s="4"/>
      <c r="H25" s="157">
        <v>0.052</v>
      </c>
    </row>
    <row r="26" spans="1:8" ht="12.75" customHeight="1">
      <c r="A26" s="20"/>
      <c r="B26" s="187" t="s">
        <v>233</v>
      </c>
      <c r="C26" s="188"/>
      <c r="D26" s="188"/>
      <c r="E26" s="189"/>
      <c r="F26" s="74">
        <v>3196</v>
      </c>
      <c r="G26" s="4"/>
      <c r="H26" s="156">
        <v>0.03</v>
      </c>
    </row>
    <row r="27" spans="1:7" ht="12.75">
      <c r="A27" s="20"/>
      <c r="B27" s="190" t="s">
        <v>7</v>
      </c>
      <c r="C27" s="191"/>
      <c r="D27" s="191"/>
      <c r="E27" s="192"/>
      <c r="F27" s="89">
        <f>SUM(F11:F26)</f>
        <v>60576.285526069994</v>
      </c>
      <c r="G27" s="4"/>
    </row>
    <row r="28" spans="1:7" ht="12.75">
      <c r="A28" s="7"/>
      <c r="B28" s="193" t="s">
        <v>30</v>
      </c>
      <c r="C28" s="194"/>
      <c r="D28" s="194"/>
      <c r="E28" s="195"/>
      <c r="F28" s="18">
        <v>63484</v>
      </c>
      <c r="G28" s="4"/>
    </row>
    <row r="29" spans="1:7" ht="12.75" customHeight="1">
      <c r="A29" s="7"/>
      <c r="B29" s="193" t="s">
        <v>31</v>
      </c>
      <c r="C29" s="194"/>
      <c r="D29" s="194"/>
      <c r="E29" s="195"/>
      <c r="F29" s="18">
        <f>F28-F27</f>
        <v>2907.7144739300056</v>
      </c>
      <c r="G29" s="4"/>
    </row>
    <row r="30" spans="1:7" ht="12.75" customHeight="1">
      <c r="A30" s="181" t="s">
        <v>234</v>
      </c>
      <c r="B30" s="182"/>
      <c r="C30" s="182"/>
      <c r="D30" s="182"/>
      <c r="E30" s="182"/>
      <c r="F30" s="175">
        <v>0</v>
      </c>
      <c r="G30" s="252"/>
    </row>
    <row r="31" spans="1:6" ht="15.75">
      <c r="A31" s="184" t="s">
        <v>32</v>
      </c>
      <c r="B31" s="185"/>
      <c r="C31" s="185"/>
      <c r="D31" s="185"/>
      <c r="E31" s="185"/>
      <c r="F31" s="186"/>
    </row>
    <row r="32" spans="1:6" ht="15.75">
      <c r="A32" s="184" t="s">
        <v>33</v>
      </c>
      <c r="B32" s="185"/>
      <c r="C32" s="185"/>
      <c r="D32" s="185"/>
      <c r="E32" s="185"/>
      <c r="F32" s="186"/>
    </row>
  </sheetData>
  <sheetProtection/>
  <mergeCells count="26">
    <mergeCell ref="B23:E23"/>
    <mergeCell ref="A30:E30"/>
    <mergeCell ref="A13:A14"/>
    <mergeCell ref="A15:A16"/>
    <mergeCell ref="E3:E4"/>
    <mergeCell ref="B22:E22"/>
    <mergeCell ref="B19:D19"/>
    <mergeCell ref="F3:F4"/>
    <mergeCell ref="A7:A10"/>
    <mergeCell ref="E8:E10"/>
    <mergeCell ref="A1:G1"/>
    <mergeCell ref="A2:G2"/>
    <mergeCell ref="A3:A4"/>
    <mergeCell ref="B3:B4"/>
    <mergeCell ref="C3:D3"/>
    <mergeCell ref="F8:F10"/>
    <mergeCell ref="A32:F32"/>
    <mergeCell ref="B20:E20"/>
    <mergeCell ref="B21:E21"/>
    <mergeCell ref="B26:E26"/>
    <mergeCell ref="B27:E27"/>
    <mergeCell ref="B29:E29"/>
    <mergeCell ref="B25:E25"/>
    <mergeCell ref="A31:F31"/>
    <mergeCell ref="B28:E28"/>
    <mergeCell ref="B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79">
      <selection activeCell="O105" sqref="O105"/>
    </sheetView>
  </sheetViews>
  <sheetFormatPr defaultColWidth="9.00390625" defaultRowHeight="12.75"/>
  <cols>
    <col min="1" max="1" width="3.75390625" style="0" customWidth="1"/>
    <col min="2" max="2" width="47.625" style="0" customWidth="1"/>
    <col min="3" max="3" width="9.875" style="0" customWidth="1"/>
    <col min="4" max="4" width="11.75390625" style="0" customWidth="1"/>
    <col min="5" max="5" width="9.125" style="0" hidden="1" customWidth="1"/>
    <col min="6" max="6" width="11.375" style="0" customWidth="1"/>
    <col min="7" max="8" width="9.125" style="0" hidden="1" customWidth="1"/>
  </cols>
  <sheetData>
    <row r="1" spans="1:6" ht="12.75">
      <c r="A1" s="176" t="s">
        <v>46</v>
      </c>
      <c r="B1" s="176"/>
      <c r="C1" s="176"/>
      <c r="D1" s="176"/>
      <c r="E1" s="176"/>
      <c r="F1" s="176"/>
    </row>
    <row r="2" spans="1:6" ht="12.75">
      <c r="A2" s="176" t="s">
        <v>18</v>
      </c>
      <c r="B2" s="176"/>
      <c r="C2" s="176"/>
      <c r="D2" s="176"/>
      <c r="E2" s="176"/>
      <c r="F2" s="176"/>
    </row>
    <row r="3" spans="1:6" ht="12.75" customHeight="1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220" t="s">
        <v>21</v>
      </c>
    </row>
    <row r="4" spans="1:6" ht="21.75" customHeight="1">
      <c r="A4" s="178"/>
      <c r="B4" s="180"/>
      <c r="C4" s="2" t="s">
        <v>4</v>
      </c>
      <c r="D4" s="2" t="s">
        <v>40</v>
      </c>
      <c r="E4" s="180"/>
      <c r="F4" s="220"/>
    </row>
    <row r="5" spans="1:6" ht="14.25" customHeight="1" hidden="1">
      <c r="A5" s="28"/>
      <c r="B5" s="3"/>
      <c r="C5" s="1"/>
      <c r="D5" s="1"/>
      <c r="E5" s="1"/>
      <c r="F5" s="4">
        <v>4.78</v>
      </c>
    </row>
    <row r="6" spans="1:6" ht="14.25" customHeight="1">
      <c r="A6" s="28" t="s">
        <v>0</v>
      </c>
      <c r="B6" s="3" t="s">
        <v>1</v>
      </c>
      <c r="C6" s="1"/>
      <c r="D6" s="1"/>
      <c r="E6" s="1"/>
      <c r="F6" s="4"/>
    </row>
    <row r="7" spans="1:6" ht="12.75">
      <c r="A7" s="177" t="s">
        <v>41</v>
      </c>
      <c r="B7" s="47" t="s">
        <v>56</v>
      </c>
      <c r="C7" s="125"/>
      <c r="D7" s="66"/>
      <c r="E7" s="16"/>
      <c r="F7" s="29"/>
    </row>
    <row r="8" spans="1:6" ht="12.75">
      <c r="A8" s="246"/>
      <c r="B8" s="67" t="s">
        <v>50</v>
      </c>
      <c r="C8" s="84">
        <v>2</v>
      </c>
      <c r="D8" s="113">
        <v>80</v>
      </c>
      <c r="E8" s="214">
        <v>564</v>
      </c>
      <c r="F8" s="233">
        <f>E8*F5</f>
        <v>2695.92</v>
      </c>
    </row>
    <row r="9" spans="1:6" ht="12.75" customHeight="1">
      <c r="A9" s="178"/>
      <c r="B9" s="67" t="s">
        <v>51</v>
      </c>
      <c r="C9" s="84">
        <v>1</v>
      </c>
      <c r="D9" s="113">
        <v>484</v>
      </c>
      <c r="E9" s="219"/>
      <c r="F9" s="234"/>
    </row>
    <row r="10" spans="1:6" ht="12.75">
      <c r="A10" s="177" t="s">
        <v>39</v>
      </c>
      <c r="B10" s="47" t="s">
        <v>77</v>
      </c>
      <c r="C10" s="254"/>
      <c r="D10" s="261"/>
      <c r="E10" s="4"/>
      <c r="F10" s="22"/>
    </row>
    <row r="11" spans="1:6" ht="12.75">
      <c r="A11" s="246"/>
      <c r="B11" s="147" t="s">
        <v>78</v>
      </c>
      <c r="C11" s="250">
        <v>1</v>
      </c>
      <c r="D11" s="262">
        <v>58</v>
      </c>
      <c r="E11" s="214">
        <v>168</v>
      </c>
      <c r="F11" s="233">
        <f>E11*F5</f>
        <v>803.0400000000001</v>
      </c>
    </row>
    <row r="12" spans="1:6" ht="12.75">
      <c r="A12" s="246"/>
      <c r="B12" s="147" t="s">
        <v>79</v>
      </c>
      <c r="C12" s="250">
        <v>1</v>
      </c>
      <c r="D12" s="262">
        <v>110</v>
      </c>
      <c r="E12" s="215"/>
      <c r="F12" s="235"/>
    </row>
    <row r="13" spans="1:6" ht="12.75">
      <c r="A13" s="246"/>
      <c r="B13" s="47" t="s">
        <v>80</v>
      </c>
      <c r="C13" s="254"/>
      <c r="D13" s="261"/>
      <c r="E13" s="33"/>
      <c r="F13" s="34"/>
    </row>
    <row r="14" spans="1:6" ht="12.75">
      <c r="A14" s="246"/>
      <c r="B14" s="147" t="s">
        <v>81</v>
      </c>
      <c r="C14" s="250">
        <v>1</v>
      </c>
      <c r="D14" s="262">
        <v>180</v>
      </c>
      <c r="E14" s="214">
        <v>515.9</v>
      </c>
      <c r="F14" s="233">
        <f>E14*F5</f>
        <v>2466.002</v>
      </c>
    </row>
    <row r="15" spans="1:6" ht="12.75">
      <c r="A15" s="246"/>
      <c r="B15" s="147" t="s">
        <v>82</v>
      </c>
      <c r="C15" s="250">
        <v>1</v>
      </c>
      <c r="D15" s="262">
        <v>106.4</v>
      </c>
      <c r="E15" s="219"/>
      <c r="F15" s="234"/>
    </row>
    <row r="16" spans="1:6" ht="12.75">
      <c r="A16" s="246"/>
      <c r="B16" s="47" t="s">
        <v>197</v>
      </c>
      <c r="C16" s="254"/>
      <c r="D16" s="261"/>
      <c r="E16" s="219"/>
      <c r="F16" s="234"/>
    </row>
    <row r="17" spans="1:6" ht="12.75">
      <c r="A17" s="246"/>
      <c r="B17" s="147" t="s">
        <v>83</v>
      </c>
      <c r="C17" s="250">
        <v>15</v>
      </c>
      <c r="D17" s="262">
        <v>105</v>
      </c>
      <c r="E17" s="219"/>
      <c r="F17" s="234"/>
    </row>
    <row r="18" spans="1:6" ht="12.75">
      <c r="A18" s="246"/>
      <c r="B18" s="147" t="s">
        <v>84</v>
      </c>
      <c r="C18" s="250">
        <v>15</v>
      </c>
      <c r="D18" s="262">
        <v>24</v>
      </c>
      <c r="E18" s="219"/>
      <c r="F18" s="234"/>
    </row>
    <row r="19" spans="1:6" ht="12.75">
      <c r="A19" s="246"/>
      <c r="B19" s="147" t="s">
        <v>85</v>
      </c>
      <c r="C19" s="250">
        <v>15</v>
      </c>
      <c r="D19" s="262">
        <v>57</v>
      </c>
      <c r="E19" s="219"/>
      <c r="F19" s="234"/>
    </row>
    <row r="20" spans="1:6" ht="12.75">
      <c r="A20" s="246"/>
      <c r="B20" s="147" t="s">
        <v>86</v>
      </c>
      <c r="C20" s="250">
        <v>15</v>
      </c>
      <c r="D20" s="262">
        <v>5.25</v>
      </c>
      <c r="E20" s="219"/>
      <c r="F20" s="234"/>
    </row>
    <row r="21" spans="1:6" ht="12.75">
      <c r="A21" s="246"/>
      <c r="B21" s="147" t="s">
        <v>87</v>
      </c>
      <c r="C21" s="250">
        <v>15</v>
      </c>
      <c r="D21" s="262">
        <v>11.25</v>
      </c>
      <c r="E21" s="219"/>
      <c r="F21" s="234"/>
    </row>
    <row r="22" spans="1:6" ht="12.75">
      <c r="A22" s="246"/>
      <c r="B22" s="147" t="s">
        <v>88</v>
      </c>
      <c r="C22" s="250">
        <v>15</v>
      </c>
      <c r="D22" s="262">
        <v>27</v>
      </c>
      <c r="E22" s="215"/>
      <c r="F22" s="235"/>
    </row>
    <row r="23" spans="1:6" ht="12.75">
      <c r="A23" s="246"/>
      <c r="B23" s="47" t="s">
        <v>89</v>
      </c>
      <c r="C23" s="254"/>
      <c r="D23" s="261"/>
      <c r="E23" s="10"/>
      <c r="F23" s="22"/>
    </row>
    <row r="24" spans="1:6" ht="12.75">
      <c r="A24" s="246"/>
      <c r="B24" s="147" t="s">
        <v>90</v>
      </c>
      <c r="C24" s="250">
        <v>5</v>
      </c>
      <c r="D24" s="262">
        <v>137.5</v>
      </c>
      <c r="E24" s="201">
        <v>398.5</v>
      </c>
      <c r="F24" s="233">
        <f>E24*F5</f>
        <v>1904.8300000000002</v>
      </c>
    </row>
    <row r="25" spans="1:6" ht="12.75">
      <c r="A25" s="178"/>
      <c r="B25" s="147" t="s">
        <v>91</v>
      </c>
      <c r="C25" s="250">
        <v>3</v>
      </c>
      <c r="D25" s="262">
        <v>261</v>
      </c>
      <c r="E25" s="202"/>
      <c r="F25" s="234"/>
    </row>
    <row r="26" spans="1:6" ht="15">
      <c r="A26" s="216" t="s">
        <v>37</v>
      </c>
      <c r="B26" s="40" t="s">
        <v>110</v>
      </c>
      <c r="C26" s="83"/>
      <c r="D26" s="14"/>
      <c r="E26" s="10"/>
      <c r="F26" s="22"/>
    </row>
    <row r="27" spans="1:6" ht="12.75">
      <c r="A27" s="217"/>
      <c r="B27" s="147" t="s">
        <v>111</v>
      </c>
      <c r="C27" s="250">
        <v>1</v>
      </c>
      <c r="D27" s="262">
        <v>453.46</v>
      </c>
      <c r="E27" s="201">
        <v>943.46</v>
      </c>
      <c r="F27" s="233">
        <f>E27*F5</f>
        <v>4509.7388</v>
      </c>
    </row>
    <row r="28" spans="1:6" ht="12.75">
      <c r="A28" s="217"/>
      <c r="B28" s="147" t="s">
        <v>90</v>
      </c>
      <c r="C28" s="250">
        <v>2</v>
      </c>
      <c r="D28" s="262">
        <v>55</v>
      </c>
      <c r="E28" s="202"/>
      <c r="F28" s="234"/>
    </row>
    <row r="29" spans="1:6" ht="12.75">
      <c r="A29" s="218"/>
      <c r="B29" s="147" t="s">
        <v>91</v>
      </c>
      <c r="C29" s="250">
        <v>5</v>
      </c>
      <c r="D29" s="262">
        <v>435</v>
      </c>
      <c r="E29" s="203"/>
      <c r="F29" s="235"/>
    </row>
    <row r="30" spans="1:6" ht="12.75" customHeight="1">
      <c r="A30" s="216" t="s">
        <v>36</v>
      </c>
      <c r="B30" s="47" t="s">
        <v>113</v>
      </c>
      <c r="C30" s="254"/>
      <c r="D30" s="261"/>
      <c r="E30" s="31"/>
      <c r="F30" s="34"/>
    </row>
    <row r="31" spans="1:6" ht="12.75">
      <c r="A31" s="217"/>
      <c r="B31" s="147" t="s">
        <v>114</v>
      </c>
      <c r="C31" s="250">
        <v>2</v>
      </c>
      <c r="D31" s="263">
        <v>150</v>
      </c>
      <c r="E31" s="201">
        <v>19249</v>
      </c>
      <c r="F31" s="233">
        <v>82910</v>
      </c>
    </row>
    <row r="32" spans="1:6" ht="12.75">
      <c r="A32" s="217"/>
      <c r="B32" s="147" t="s">
        <v>115</v>
      </c>
      <c r="C32" s="250">
        <v>500</v>
      </c>
      <c r="D32" s="262">
        <v>315</v>
      </c>
      <c r="E32" s="202"/>
      <c r="F32" s="234"/>
    </row>
    <row r="33" spans="1:6" ht="12.75">
      <c r="A33" s="217"/>
      <c r="B33" s="147" t="s">
        <v>116</v>
      </c>
      <c r="C33" s="250">
        <v>20</v>
      </c>
      <c r="D33" s="262">
        <v>15849</v>
      </c>
      <c r="E33" s="202"/>
      <c r="F33" s="234"/>
    </row>
    <row r="34" spans="1:6" ht="12.75">
      <c r="A34" s="217"/>
      <c r="B34" s="147" t="s">
        <v>117</v>
      </c>
      <c r="C34" s="250">
        <v>5</v>
      </c>
      <c r="D34" s="263">
        <v>80</v>
      </c>
      <c r="E34" s="202"/>
      <c r="F34" s="234"/>
    </row>
    <row r="35" spans="1:6" ht="12.75">
      <c r="A35" s="217"/>
      <c r="B35" s="147" t="s">
        <v>118</v>
      </c>
      <c r="C35" s="250">
        <v>200</v>
      </c>
      <c r="D35" s="262">
        <v>660</v>
      </c>
      <c r="E35" s="202"/>
      <c r="F35" s="234"/>
    </row>
    <row r="36" spans="1:6" ht="12.75">
      <c r="A36" s="217"/>
      <c r="B36" s="147" t="s">
        <v>119</v>
      </c>
      <c r="C36" s="250">
        <v>50</v>
      </c>
      <c r="D36" s="262">
        <v>175</v>
      </c>
      <c r="E36" s="202"/>
      <c r="F36" s="234"/>
    </row>
    <row r="37" spans="1:6" ht="12.75" customHeight="1">
      <c r="A37" s="217"/>
      <c r="B37" s="147" t="s">
        <v>120</v>
      </c>
      <c r="C37" s="250">
        <v>500</v>
      </c>
      <c r="D37" s="262">
        <v>1150</v>
      </c>
      <c r="E37" s="202"/>
      <c r="F37" s="234"/>
    </row>
    <row r="38" spans="1:6" ht="12.75">
      <c r="A38" s="217"/>
      <c r="B38" s="147" t="s">
        <v>97</v>
      </c>
      <c r="C38" s="250">
        <v>150</v>
      </c>
      <c r="D38" s="263">
        <v>870</v>
      </c>
      <c r="E38" s="203"/>
      <c r="F38" s="235"/>
    </row>
    <row r="39" spans="1:6" ht="12.75">
      <c r="A39" s="218"/>
      <c r="B39" s="54" t="s">
        <v>236</v>
      </c>
      <c r="C39" s="250"/>
      <c r="D39" s="263"/>
      <c r="E39" s="58"/>
      <c r="F39" s="68">
        <v>6000</v>
      </c>
    </row>
    <row r="40" spans="1:6" ht="11.25" customHeight="1">
      <c r="A40" s="216" t="s">
        <v>43</v>
      </c>
      <c r="B40" s="47" t="s">
        <v>131</v>
      </c>
      <c r="C40" s="250"/>
      <c r="D40" s="262"/>
      <c r="E40" s="31"/>
      <c r="F40" s="34"/>
    </row>
    <row r="41" spans="1:6" ht="12.75">
      <c r="A41" s="217"/>
      <c r="B41" s="147" t="s">
        <v>124</v>
      </c>
      <c r="C41" s="250">
        <v>4</v>
      </c>
      <c r="D41" s="263">
        <v>8180</v>
      </c>
      <c r="E41" s="201">
        <v>9290</v>
      </c>
      <c r="F41" s="233">
        <f>E41*F5</f>
        <v>44406.200000000004</v>
      </c>
    </row>
    <row r="42" spans="1:6" ht="12.75">
      <c r="A42" s="217"/>
      <c r="B42" s="147" t="s">
        <v>125</v>
      </c>
      <c r="C42" s="250">
        <v>6</v>
      </c>
      <c r="D42" s="263">
        <v>1110</v>
      </c>
      <c r="E42" s="203"/>
      <c r="F42" s="235"/>
    </row>
    <row r="43" spans="1:6" ht="12.75">
      <c r="A43" s="217"/>
      <c r="B43" s="47" t="s">
        <v>126</v>
      </c>
      <c r="C43" s="250"/>
      <c r="D43" s="262"/>
      <c r="E43" s="10"/>
      <c r="F43" s="22"/>
    </row>
    <row r="44" spans="1:6" ht="12.75">
      <c r="A44" s="217"/>
      <c r="B44" s="147" t="s">
        <v>127</v>
      </c>
      <c r="C44" s="250">
        <v>1</v>
      </c>
      <c r="D44" s="263">
        <v>1720</v>
      </c>
      <c r="E44" s="201">
        <v>2123.31</v>
      </c>
      <c r="F44" s="233">
        <f>E44*F5</f>
        <v>10149.4218</v>
      </c>
    </row>
    <row r="45" spans="1:6" ht="12.75">
      <c r="A45" s="217"/>
      <c r="B45" s="147" t="s">
        <v>128</v>
      </c>
      <c r="C45" s="250">
        <v>1</v>
      </c>
      <c r="D45" s="262">
        <v>65.95</v>
      </c>
      <c r="E45" s="202"/>
      <c r="F45" s="234"/>
    </row>
    <row r="46" spans="1:6" ht="12.75">
      <c r="A46" s="217"/>
      <c r="B46" s="147" t="s">
        <v>129</v>
      </c>
      <c r="C46" s="250">
        <v>3</v>
      </c>
      <c r="D46" s="262">
        <v>337.36</v>
      </c>
      <c r="E46" s="203"/>
      <c r="F46" s="235"/>
    </row>
    <row r="47" spans="1:6" ht="12.75">
      <c r="A47" s="217"/>
      <c r="B47" s="47" t="s">
        <v>130</v>
      </c>
      <c r="C47" s="250"/>
      <c r="D47" s="262"/>
      <c r="E47" s="58"/>
      <c r="F47" s="68"/>
    </row>
    <row r="48" spans="1:6" ht="12.75">
      <c r="A48" s="218"/>
      <c r="B48" s="147" t="s">
        <v>97</v>
      </c>
      <c r="C48" s="250">
        <v>50</v>
      </c>
      <c r="D48" s="262">
        <v>299.29</v>
      </c>
      <c r="E48" s="10">
        <v>299.29</v>
      </c>
      <c r="F48" s="22">
        <f>E48*F5</f>
        <v>1430.6062000000002</v>
      </c>
    </row>
    <row r="49" spans="1:6" ht="12.75">
      <c r="A49" s="216" t="s">
        <v>38</v>
      </c>
      <c r="B49" s="47" t="s">
        <v>164</v>
      </c>
      <c r="C49" s="253"/>
      <c r="D49" s="162"/>
      <c r="E49" s="10"/>
      <c r="F49" s="22"/>
    </row>
    <row r="50" spans="1:6" ht="12.75">
      <c r="A50" s="217"/>
      <c r="B50" s="54" t="s">
        <v>133</v>
      </c>
      <c r="C50" s="81">
        <v>0.8</v>
      </c>
      <c r="D50" s="264">
        <v>136</v>
      </c>
      <c r="E50" s="10">
        <v>136</v>
      </c>
      <c r="F50" s="22">
        <f>E50*F5</f>
        <v>650.08</v>
      </c>
    </row>
    <row r="51" spans="1:6" ht="12.75">
      <c r="A51" s="217"/>
      <c r="B51" s="47" t="s">
        <v>165</v>
      </c>
      <c r="C51" s="253"/>
      <c r="D51" s="162"/>
      <c r="E51" s="58"/>
      <c r="F51" s="68"/>
    </row>
    <row r="52" spans="1:6" ht="12.75">
      <c r="A52" s="218"/>
      <c r="B52" s="54" t="s">
        <v>166</v>
      </c>
      <c r="C52" s="81">
        <v>15</v>
      </c>
      <c r="D52" s="264">
        <v>420</v>
      </c>
      <c r="E52" s="10">
        <v>420</v>
      </c>
      <c r="F52" s="22">
        <f>E52*F5</f>
        <v>2007.6000000000001</v>
      </c>
    </row>
    <row r="53" spans="1:6" ht="12.75">
      <c r="A53" s="216" t="s">
        <v>177</v>
      </c>
      <c r="B53" s="47" t="s">
        <v>173</v>
      </c>
      <c r="C53" s="255"/>
      <c r="D53" s="265"/>
      <c r="E53" s="31"/>
      <c r="F53" s="34"/>
    </row>
    <row r="54" spans="1:6" ht="12.75">
      <c r="A54" s="217"/>
      <c r="B54" s="54" t="s">
        <v>90</v>
      </c>
      <c r="C54" s="81">
        <v>25</v>
      </c>
      <c r="D54" s="264">
        <v>687.5</v>
      </c>
      <c r="E54" s="201">
        <v>4387.5</v>
      </c>
      <c r="F54" s="233">
        <f>E54*F5</f>
        <v>20972.25</v>
      </c>
    </row>
    <row r="55" spans="1:6" ht="12.75">
      <c r="A55" s="217"/>
      <c r="B55" s="54" t="s">
        <v>169</v>
      </c>
      <c r="C55" s="81">
        <v>40</v>
      </c>
      <c r="D55" s="266">
        <v>3700</v>
      </c>
      <c r="E55" s="203"/>
      <c r="F55" s="235"/>
    </row>
    <row r="56" spans="1:6" ht="10.5" customHeight="1">
      <c r="A56" s="217"/>
      <c r="B56" s="47" t="s">
        <v>174</v>
      </c>
      <c r="C56" s="255"/>
      <c r="D56" s="265"/>
      <c r="E56" s="31"/>
      <c r="F56" s="34"/>
    </row>
    <row r="57" spans="1:6" ht="12.75">
      <c r="A57" s="217"/>
      <c r="B57" s="54" t="s">
        <v>175</v>
      </c>
      <c r="C57" s="81">
        <v>2</v>
      </c>
      <c r="D57" s="264">
        <v>830</v>
      </c>
      <c r="E57" s="201">
        <v>1170</v>
      </c>
      <c r="F57" s="233">
        <f>E57*F5</f>
        <v>5592.6</v>
      </c>
    </row>
    <row r="58" spans="1:6" ht="12.75">
      <c r="A58" s="218"/>
      <c r="B58" s="54" t="s">
        <v>176</v>
      </c>
      <c r="C58" s="81">
        <v>2</v>
      </c>
      <c r="D58" s="264">
        <v>340</v>
      </c>
      <c r="E58" s="203"/>
      <c r="F58" s="235"/>
    </row>
    <row r="59" spans="1:6" ht="12" customHeight="1">
      <c r="A59" s="216" t="s">
        <v>195</v>
      </c>
      <c r="B59" s="55" t="s">
        <v>197</v>
      </c>
      <c r="C59" s="83"/>
      <c r="D59" s="14"/>
      <c r="E59" s="31"/>
      <c r="F59" s="34"/>
    </row>
    <row r="60" spans="1:6" ht="12.75">
      <c r="A60" s="217"/>
      <c r="B60" s="172" t="s">
        <v>133</v>
      </c>
      <c r="C60" s="251">
        <v>0.3</v>
      </c>
      <c r="D60" s="267">
        <v>43.5</v>
      </c>
      <c r="E60" s="201">
        <v>778.24</v>
      </c>
      <c r="F60" s="233">
        <f>E60*F5</f>
        <v>3719.9872</v>
      </c>
    </row>
    <row r="61" spans="1:6" ht="12.75">
      <c r="A61" s="217"/>
      <c r="B61" s="172" t="s">
        <v>134</v>
      </c>
      <c r="C61" s="251">
        <v>4</v>
      </c>
      <c r="D61" s="267">
        <v>371.2</v>
      </c>
      <c r="E61" s="202"/>
      <c r="F61" s="234"/>
    </row>
    <row r="62" spans="1:6" ht="12.75">
      <c r="A62" s="217"/>
      <c r="B62" s="172" t="s">
        <v>135</v>
      </c>
      <c r="C62" s="251">
        <v>0.5</v>
      </c>
      <c r="D62" s="267">
        <v>26.19</v>
      </c>
      <c r="E62" s="202"/>
      <c r="F62" s="234"/>
    </row>
    <row r="63" spans="1:6" ht="12.75">
      <c r="A63" s="217"/>
      <c r="B63" s="172" t="s">
        <v>129</v>
      </c>
      <c r="C63" s="251">
        <v>3</v>
      </c>
      <c r="D63" s="267">
        <v>337.35</v>
      </c>
      <c r="E63" s="203"/>
      <c r="F63" s="235"/>
    </row>
    <row r="64" spans="1:6" ht="12.75">
      <c r="A64" s="217"/>
      <c r="B64" s="47" t="s">
        <v>235</v>
      </c>
      <c r="C64" s="256"/>
      <c r="D64" s="268"/>
      <c r="E64" s="31"/>
      <c r="F64" s="34"/>
    </row>
    <row r="65" spans="1:6" ht="12.75">
      <c r="A65" s="217"/>
      <c r="B65" s="172" t="s">
        <v>168</v>
      </c>
      <c r="C65" s="251">
        <v>90</v>
      </c>
      <c r="D65" s="267">
        <v>34.2</v>
      </c>
      <c r="E65" s="201">
        <v>9773.85</v>
      </c>
      <c r="F65" s="233">
        <f>E65*F5</f>
        <v>46719.003000000004</v>
      </c>
    </row>
    <row r="66" spans="1:6" ht="12.75">
      <c r="A66" s="217"/>
      <c r="B66" s="172" t="s">
        <v>196</v>
      </c>
      <c r="C66" s="251">
        <v>15</v>
      </c>
      <c r="D66" s="269">
        <v>9739.65</v>
      </c>
      <c r="E66" s="203"/>
      <c r="F66" s="235"/>
    </row>
    <row r="67" spans="1:6" ht="15">
      <c r="A67" s="217"/>
      <c r="B67" s="40" t="s">
        <v>198</v>
      </c>
      <c r="C67" s="83"/>
      <c r="D67" s="14"/>
      <c r="E67" s="58"/>
      <c r="F67" s="68"/>
    </row>
    <row r="68" spans="1:6" ht="12.75">
      <c r="A68" s="218"/>
      <c r="B68" s="172" t="s">
        <v>199</v>
      </c>
      <c r="C68" s="251">
        <v>5</v>
      </c>
      <c r="D68" s="269">
        <v>1136.75</v>
      </c>
      <c r="E68" s="58">
        <v>1136.75</v>
      </c>
      <c r="F68" s="68">
        <f>E68*F5</f>
        <v>5433.665</v>
      </c>
    </row>
    <row r="69" spans="1:6" ht="12.75">
      <c r="A69" s="216" t="s">
        <v>223</v>
      </c>
      <c r="B69" s="57" t="s">
        <v>205</v>
      </c>
      <c r="C69" s="257"/>
      <c r="D69" s="14"/>
      <c r="E69" s="58"/>
      <c r="F69" s="68"/>
    </row>
    <row r="70" spans="1:6" ht="12.75">
      <c r="A70" s="217"/>
      <c r="B70" s="172" t="s">
        <v>50</v>
      </c>
      <c r="C70" s="251">
        <v>1</v>
      </c>
      <c r="D70" s="267">
        <v>40</v>
      </c>
      <c r="E70" s="201">
        <v>618.03</v>
      </c>
      <c r="F70" s="233">
        <f>E70*F5</f>
        <v>2954.1834</v>
      </c>
    </row>
    <row r="71" spans="1:6" ht="12.75">
      <c r="A71" s="217"/>
      <c r="B71" s="172" t="s">
        <v>209</v>
      </c>
      <c r="C71" s="251">
        <v>1</v>
      </c>
      <c r="D71" s="267">
        <v>452</v>
      </c>
      <c r="E71" s="202"/>
      <c r="F71" s="234"/>
    </row>
    <row r="72" spans="1:6" ht="12.75">
      <c r="A72" s="217"/>
      <c r="B72" s="172" t="s">
        <v>207</v>
      </c>
      <c r="C72" s="251">
        <v>10</v>
      </c>
      <c r="D72" s="267">
        <v>126.03</v>
      </c>
      <c r="E72" s="203"/>
      <c r="F72" s="235"/>
    </row>
    <row r="73" spans="1:6" ht="12.75">
      <c r="A73" s="217"/>
      <c r="B73" s="57" t="s">
        <v>210</v>
      </c>
      <c r="C73" s="257"/>
      <c r="D73" s="14"/>
      <c r="E73" s="58"/>
      <c r="F73" s="68"/>
    </row>
    <row r="74" spans="1:6" ht="12.75">
      <c r="A74" s="217"/>
      <c r="B74" s="172" t="s">
        <v>211</v>
      </c>
      <c r="C74" s="251">
        <v>7</v>
      </c>
      <c r="D74" s="269">
        <v>2233</v>
      </c>
      <c r="E74" s="201">
        <v>3878.91</v>
      </c>
      <c r="F74" s="233">
        <f>E74*F5</f>
        <v>18541.1898</v>
      </c>
    </row>
    <row r="75" spans="1:6" ht="12.75">
      <c r="A75" s="217"/>
      <c r="B75" s="172" t="s">
        <v>212</v>
      </c>
      <c r="C75" s="251">
        <v>2</v>
      </c>
      <c r="D75" s="267">
        <v>274.4</v>
      </c>
      <c r="E75" s="202"/>
      <c r="F75" s="234"/>
    </row>
    <row r="76" spans="1:6" ht="12.75">
      <c r="A76" s="217"/>
      <c r="B76" s="172" t="s">
        <v>213</v>
      </c>
      <c r="C76" s="251">
        <v>5</v>
      </c>
      <c r="D76" s="267">
        <v>268.65</v>
      </c>
      <c r="E76" s="202"/>
      <c r="F76" s="234"/>
    </row>
    <row r="77" spans="1:6" ht="12.75">
      <c r="A77" s="217"/>
      <c r="B77" s="172" t="s">
        <v>214</v>
      </c>
      <c r="C77" s="251">
        <v>2</v>
      </c>
      <c r="D77" s="267">
        <v>121.46</v>
      </c>
      <c r="E77" s="202"/>
      <c r="F77" s="234"/>
    </row>
    <row r="78" spans="1:6" ht="12.75">
      <c r="A78" s="217"/>
      <c r="B78" s="172" t="s">
        <v>215</v>
      </c>
      <c r="C78" s="251">
        <v>3</v>
      </c>
      <c r="D78" s="267">
        <v>65.4</v>
      </c>
      <c r="E78" s="202"/>
      <c r="F78" s="234"/>
    </row>
    <row r="79" spans="1:6" ht="12.75">
      <c r="A79" s="217"/>
      <c r="B79" s="172" t="s">
        <v>216</v>
      </c>
      <c r="C79" s="251">
        <v>2</v>
      </c>
      <c r="D79" s="267">
        <v>145.8</v>
      </c>
      <c r="E79" s="202"/>
      <c r="F79" s="234"/>
    </row>
    <row r="80" spans="1:6" ht="12.75">
      <c r="A80" s="217"/>
      <c r="B80" s="172" t="s">
        <v>217</v>
      </c>
      <c r="C80" s="251">
        <v>3</v>
      </c>
      <c r="D80" s="267">
        <v>339.3</v>
      </c>
      <c r="E80" s="202"/>
      <c r="F80" s="234"/>
    </row>
    <row r="81" spans="1:6" ht="12.75">
      <c r="A81" s="217"/>
      <c r="B81" s="172" t="s">
        <v>218</v>
      </c>
      <c r="C81" s="251">
        <v>2</v>
      </c>
      <c r="D81" s="267">
        <v>151.9</v>
      </c>
      <c r="E81" s="202"/>
      <c r="F81" s="234"/>
    </row>
    <row r="82" spans="1:6" ht="12.75">
      <c r="A82" s="217"/>
      <c r="B82" s="172" t="s">
        <v>219</v>
      </c>
      <c r="C82" s="251">
        <v>2</v>
      </c>
      <c r="D82" s="267">
        <v>99</v>
      </c>
      <c r="E82" s="202"/>
      <c r="F82" s="234"/>
    </row>
    <row r="83" spans="1:6" ht="12.75">
      <c r="A83" s="217"/>
      <c r="B83" s="172" t="s">
        <v>220</v>
      </c>
      <c r="C83" s="251">
        <v>1</v>
      </c>
      <c r="D83" s="267">
        <v>180</v>
      </c>
      <c r="E83" s="203"/>
      <c r="F83" s="235"/>
    </row>
    <row r="84" spans="1:6" ht="12.75">
      <c r="A84" s="217"/>
      <c r="B84" s="57" t="s">
        <v>221</v>
      </c>
      <c r="C84" s="257"/>
      <c r="D84" s="14"/>
      <c r="E84" s="58"/>
      <c r="F84" s="68"/>
    </row>
    <row r="85" spans="1:6" ht="12.75">
      <c r="A85" s="217"/>
      <c r="B85" s="172" t="s">
        <v>222</v>
      </c>
      <c r="C85" s="251">
        <v>2</v>
      </c>
      <c r="D85" s="267">
        <v>90</v>
      </c>
      <c r="E85" s="201">
        <v>2352.5</v>
      </c>
      <c r="F85" s="233">
        <f>E85*F5</f>
        <v>11244.95</v>
      </c>
    </row>
    <row r="86" spans="1:6" ht="12.75">
      <c r="A86" s="217"/>
      <c r="B86" s="172" t="s">
        <v>90</v>
      </c>
      <c r="C86" s="251">
        <v>15</v>
      </c>
      <c r="D86" s="267">
        <v>412.5</v>
      </c>
      <c r="E86" s="202"/>
      <c r="F86" s="234"/>
    </row>
    <row r="87" spans="1:6" ht="12.75">
      <c r="A87" s="218"/>
      <c r="B87" s="172" t="s">
        <v>169</v>
      </c>
      <c r="C87" s="251">
        <v>20</v>
      </c>
      <c r="D87" s="269">
        <v>1850</v>
      </c>
      <c r="E87" s="203"/>
      <c r="F87" s="235"/>
    </row>
    <row r="88" spans="1:6" ht="12.75">
      <c r="A88" s="216" t="s">
        <v>228</v>
      </c>
      <c r="B88" s="47" t="s">
        <v>231</v>
      </c>
      <c r="C88" s="258"/>
      <c r="D88" s="268"/>
      <c r="E88" s="58"/>
      <c r="F88" s="68"/>
    </row>
    <row r="89" spans="1:6" ht="12.75">
      <c r="A89" s="218"/>
      <c r="B89" s="174" t="s">
        <v>232</v>
      </c>
      <c r="C89" s="259">
        <v>2</v>
      </c>
      <c r="D89" s="270">
        <v>368.2</v>
      </c>
      <c r="E89" s="58">
        <v>368.2</v>
      </c>
      <c r="F89" s="68">
        <f>E89*F5</f>
        <v>1759.996</v>
      </c>
    </row>
    <row r="90" spans="1:6" ht="10.5" customHeight="1">
      <c r="A90" s="51"/>
      <c r="B90" s="75" t="s">
        <v>34</v>
      </c>
      <c r="C90" s="120"/>
      <c r="D90" s="112"/>
      <c r="E90" s="106"/>
      <c r="F90" s="107">
        <f>SUM(F7:F89)</f>
        <v>276871.26320000004</v>
      </c>
    </row>
    <row r="91" spans="1:6" ht="12.75" customHeight="1">
      <c r="A91" s="51"/>
      <c r="B91" s="79" t="s">
        <v>35</v>
      </c>
      <c r="C91" s="121"/>
      <c r="D91" s="41"/>
      <c r="E91" s="10"/>
      <c r="F91" s="22"/>
    </row>
    <row r="92" spans="1:6" ht="12.75">
      <c r="A92" s="177" t="s">
        <v>67</v>
      </c>
      <c r="B92" s="140" t="s">
        <v>66</v>
      </c>
      <c r="C92" s="1"/>
      <c r="D92" s="138"/>
      <c r="E92" s="139"/>
      <c r="F92" s="15"/>
    </row>
    <row r="93" spans="1:6" ht="12.75">
      <c r="A93" s="178"/>
      <c r="B93" s="141" t="s">
        <v>48</v>
      </c>
      <c r="C93" s="83">
        <v>10</v>
      </c>
      <c r="D93" s="260">
        <v>146</v>
      </c>
      <c r="E93" s="260">
        <v>146</v>
      </c>
      <c r="F93" s="22">
        <v>146</v>
      </c>
    </row>
    <row r="94" spans="1:6" ht="13.5" customHeight="1">
      <c r="A94" s="51" t="s">
        <v>37</v>
      </c>
      <c r="B94" s="141" t="s">
        <v>48</v>
      </c>
      <c r="C94" s="81">
        <v>10</v>
      </c>
      <c r="D94" s="81"/>
      <c r="E94" s="121">
        <v>126</v>
      </c>
      <c r="F94" s="22">
        <v>126</v>
      </c>
    </row>
    <row r="95" spans="1:6" ht="14.25" customHeight="1">
      <c r="A95" s="150" t="s">
        <v>43</v>
      </c>
      <c r="B95" s="147" t="s">
        <v>48</v>
      </c>
      <c r="C95" s="250">
        <v>2</v>
      </c>
      <c r="D95" s="250">
        <v>25.2</v>
      </c>
      <c r="E95" s="250">
        <v>25.2</v>
      </c>
      <c r="F95" s="22">
        <v>25.2</v>
      </c>
    </row>
    <row r="96" spans="1:6" ht="12.75" customHeight="1">
      <c r="A96" s="150" t="s">
        <v>177</v>
      </c>
      <c r="B96" s="54" t="s">
        <v>48</v>
      </c>
      <c r="C96" s="81">
        <v>10</v>
      </c>
      <c r="D96" s="81">
        <v>126.03</v>
      </c>
      <c r="E96" s="81">
        <v>126.03</v>
      </c>
      <c r="F96" s="22">
        <v>126.03</v>
      </c>
    </row>
    <row r="97" spans="1:6" ht="11.25" customHeight="1">
      <c r="A97" s="150" t="s">
        <v>195</v>
      </c>
      <c r="B97" s="172" t="s">
        <v>194</v>
      </c>
      <c r="C97" s="251">
        <v>1</v>
      </c>
      <c r="D97" s="251">
        <v>65</v>
      </c>
      <c r="E97" s="251">
        <v>65</v>
      </c>
      <c r="F97" s="22">
        <v>65</v>
      </c>
    </row>
    <row r="98" spans="1:6" ht="12.75" hidden="1">
      <c r="A98" s="150"/>
      <c r="B98" s="47" t="s">
        <v>160</v>
      </c>
      <c r="C98" s="81" t="s">
        <v>161</v>
      </c>
      <c r="D98" s="59" t="s">
        <v>162</v>
      </c>
      <c r="E98" s="10" t="s">
        <v>163</v>
      </c>
      <c r="F98" s="22"/>
    </row>
    <row r="99" spans="1:6" ht="0.75" customHeight="1" hidden="1">
      <c r="A99" s="150"/>
      <c r="B99" s="54">
        <v>5983.3</v>
      </c>
      <c r="C99" s="81">
        <v>10.06</v>
      </c>
      <c r="D99" s="53">
        <v>12</v>
      </c>
      <c r="E99" s="10">
        <f>B99*C99*D99</f>
        <v>722303.976</v>
      </c>
      <c r="F99" s="22"/>
    </row>
    <row r="100" spans="1:6" ht="12.75">
      <c r="A100" s="3" t="s">
        <v>2</v>
      </c>
      <c r="B100" s="193" t="s">
        <v>3</v>
      </c>
      <c r="C100" s="194"/>
      <c r="D100" s="195"/>
      <c r="E100" s="1"/>
      <c r="F100" s="24"/>
    </row>
    <row r="101" spans="1:8" ht="14.25" customHeight="1">
      <c r="A101" s="25"/>
      <c r="B101" s="210" t="s">
        <v>6</v>
      </c>
      <c r="C101" s="211"/>
      <c r="D101" s="211"/>
      <c r="E101" s="212"/>
      <c r="F101" s="86">
        <f>B99*H101</f>
        <v>177393.69392379</v>
      </c>
      <c r="H101">
        <v>29.6481363</v>
      </c>
    </row>
    <row r="102" spans="1:8" ht="12" customHeight="1">
      <c r="A102" s="5"/>
      <c r="B102" s="210" t="s">
        <v>45</v>
      </c>
      <c r="C102" s="211"/>
      <c r="D102" s="211"/>
      <c r="E102" s="212"/>
      <c r="F102" s="86">
        <f>E99*H102</f>
        <v>216691.1928</v>
      </c>
      <c r="H102" s="156">
        <v>0.3</v>
      </c>
    </row>
    <row r="103" spans="1:6" ht="12.75" customHeight="1">
      <c r="A103" s="19"/>
      <c r="B103" s="210" t="s">
        <v>25</v>
      </c>
      <c r="C103" s="211"/>
      <c r="D103" s="211"/>
      <c r="E103" s="212"/>
      <c r="F103" s="86"/>
    </row>
    <row r="104" spans="1:6" ht="15.75">
      <c r="A104" s="20"/>
      <c r="B104" s="210" t="s">
        <v>26</v>
      </c>
      <c r="C104" s="211"/>
      <c r="D104" s="211"/>
      <c r="E104" s="212"/>
      <c r="F104" s="86">
        <v>7893.48</v>
      </c>
    </row>
    <row r="105" spans="1:6" ht="12.75" customHeight="1">
      <c r="A105" s="20"/>
      <c r="B105" s="198" t="s">
        <v>27</v>
      </c>
      <c r="C105" s="199"/>
      <c r="D105" s="199"/>
      <c r="E105" s="200"/>
      <c r="F105" s="86">
        <v>3916.56</v>
      </c>
    </row>
    <row r="106" spans="1:8" ht="13.5" customHeight="1">
      <c r="A106" s="20"/>
      <c r="B106" s="198" t="s">
        <v>28</v>
      </c>
      <c r="C106" s="199"/>
      <c r="D106" s="199"/>
      <c r="E106" s="200"/>
      <c r="F106" s="86">
        <f>E99*H106</f>
        <v>79453.43736</v>
      </c>
      <c r="H106" s="156">
        <v>0.11</v>
      </c>
    </row>
    <row r="107" spans="1:8" ht="12.75" customHeight="1">
      <c r="A107" s="20"/>
      <c r="B107" s="198" t="s">
        <v>29</v>
      </c>
      <c r="C107" s="199"/>
      <c r="D107" s="199"/>
      <c r="E107" s="200"/>
      <c r="F107" s="86">
        <f>E99*H107</f>
        <v>37559.806752</v>
      </c>
      <c r="H107" s="157">
        <v>0.052</v>
      </c>
    </row>
    <row r="108" spans="1:8" ht="11.25" customHeight="1">
      <c r="A108" s="20"/>
      <c r="B108" s="187" t="s">
        <v>233</v>
      </c>
      <c r="C108" s="188"/>
      <c r="D108" s="188"/>
      <c r="E108" s="189"/>
      <c r="F108" s="271">
        <f>E99*H108</f>
        <v>21669.11928</v>
      </c>
      <c r="H108" s="156">
        <v>0.03</v>
      </c>
    </row>
    <row r="109" spans="1:6" ht="9" customHeight="1">
      <c r="A109" s="20"/>
      <c r="B109" s="190" t="s">
        <v>7</v>
      </c>
      <c r="C109" s="191"/>
      <c r="D109" s="191"/>
      <c r="E109" s="192"/>
      <c r="F109" s="42">
        <f>SUM(F90:F108)</f>
        <v>821936.7833157901</v>
      </c>
    </row>
    <row r="110" spans="1:6" ht="12.75">
      <c r="A110" s="7"/>
      <c r="B110" s="193" t="s">
        <v>30</v>
      </c>
      <c r="C110" s="194"/>
      <c r="D110" s="194"/>
      <c r="E110" s="195"/>
      <c r="F110" s="42">
        <v>717350</v>
      </c>
    </row>
    <row r="111" spans="1:6" ht="12.75">
      <c r="A111" s="7"/>
      <c r="B111" s="193" t="s">
        <v>44</v>
      </c>
      <c r="C111" s="194"/>
      <c r="D111" s="194"/>
      <c r="E111" s="195"/>
      <c r="F111" s="42">
        <f>F110-F109</f>
        <v>-104586.78331579012</v>
      </c>
    </row>
    <row r="112" spans="1:6" ht="12.75">
      <c r="A112" s="176" t="s">
        <v>234</v>
      </c>
      <c r="B112" s="176"/>
      <c r="C112" s="176"/>
      <c r="D112" s="176"/>
      <c r="E112" s="176"/>
      <c r="F112" s="272">
        <v>25424</v>
      </c>
    </row>
    <row r="113" spans="1:6" ht="13.5" customHeight="1">
      <c r="A113" s="184" t="s">
        <v>32</v>
      </c>
      <c r="B113" s="185"/>
      <c r="C113" s="185"/>
      <c r="D113" s="185"/>
      <c r="E113" s="185"/>
      <c r="F113" s="186"/>
    </row>
    <row r="114" spans="1:6" ht="15" customHeight="1">
      <c r="A114" s="184" t="s">
        <v>33</v>
      </c>
      <c r="B114" s="185"/>
      <c r="C114" s="185"/>
      <c r="D114" s="185"/>
      <c r="E114" s="185"/>
      <c r="F114" s="186"/>
    </row>
  </sheetData>
  <sheetProtection/>
  <mergeCells count="63">
    <mergeCell ref="A30:A39"/>
    <mergeCell ref="A112:E112"/>
    <mergeCell ref="A88:A89"/>
    <mergeCell ref="A59:A68"/>
    <mergeCell ref="E3:E4"/>
    <mergeCell ref="F8:F9"/>
    <mergeCell ref="E11:E12"/>
    <mergeCell ref="A10:A25"/>
    <mergeCell ref="E14:E22"/>
    <mergeCell ref="E60:E63"/>
    <mergeCell ref="F60:F63"/>
    <mergeCell ref="E65:E66"/>
    <mergeCell ref="F11:F12"/>
    <mergeCell ref="E24:E25"/>
    <mergeCell ref="F24:F25"/>
    <mergeCell ref="F85:F87"/>
    <mergeCell ref="F54:F55"/>
    <mergeCell ref="F57:F58"/>
    <mergeCell ref="B103:E103"/>
    <mergeCell ref="F70:F72"/>
    <mergeCell ref="F74:F83"/>
    <mergeCell ref="E85:E87"/>
    <mergeCell ref="F65:F66"/>
    <mergeCell ref="B104:E104"/>
    <mergeCell ref="B101:E101"/>
    <mergeCell ref="B111:E111"/>
    <mergeCell ref="A113:F113"/>
    <mergeCell ref="A114:F114"/>
    <mergeCell ref="B105:E105"/>
    <mergeCell ref="B106:E106"/>
    <mergeCell ref="B110:E110"/>
    <mergeCell ref="B107:E107"/>
    <mergeCell ref="B108:E108"/>
    <mergeCell ref="B109:E109"/>
    <mergeCell ref="A49:A52"/>
    <mergeCell ref="A53:A58"/>
    <mergeCell ref="E54:E55"/>
    <mergeCell ref="E57:E58"/>
    <mergeCell ref="B102:E102"/>
    <mergeCell ref="A92:A93"/>
    <mergeCell ref="A69:A87"/>
    <mergeCell ref="E70:E72"/>
    <mergeCell ref="E74:E83"/>
    <mergeCell ref="B100:D100"/>
    <mergeCell ref="A1:F1"/>
    <mergeCell ref="A2:F2"/>
    <mergeCell ref="A3:A4"/>
    <mergeCell ref="B3:B4"/>
    <mergeCell ref="F3:F4"/>
    <mergeCell ref="E31:E38"/>
    <mergeCell ref="F14:F22"/>
    <mergeCell ref="A7:A9"/>
    <mergeCell ref="E8:E9"/>
    <mergeCell ref="C3:D3"/>
    <mergeCell ref="A26:A29"/>
    <mergeCell ref="E27:E29"/>
    <mergeCell ref="E41:E42"/>
    <mergeCell ref="F31:F38"/>
    <mergeCell ref="F27:F29"/>
    <mergeCell ref="A40:A48"/>
    <mergeCell ref="F41:F42"/>
    <mergeCell ref="E44:E46"/>
    <mergeCell ref="F44:F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22">
      <selection activeCell="K37" sqref="K37"/>
    </sheetView>
  </sheetViews>
  <sheetFormatPr defaultColWidth="9.00390625" defaultRowHeight="12.75"/>
  <cols>
    <col min="1" max="1" width="3.25390625" style="0" customWidth="1"/>
    <col min="2" max="2" width="51.00390625" style="0" customWidth="1"/>
    <col min="3" max="3" width="7.25390625" style="0" customWidth="1"/>
    <col min="4" max="4" width="11.375" style="0" customWidth="1"/>
    <col min="5" max="5" width="8.75390625" style="0" hidden="1" customWidth="1"/>
    <col min="6" max="6" width="11.875" style="0" customWidth="1"/>
    <col min="7" max="7" width="9.125" style="0" hidden="1" customWidth="1"/>
  </cols>
  <sheetData>
    <row r="1" spans="1:6" ht="12.75">
      <c r="A1" s="181" t="s">
        <v>46</v>
      </c>
      <c r="B1" s="182"/>
      <c r="C1" s="182"/>
      <c r="D1" s="182"/>
      <c r="E1" s="182"/>
      <c r="F1" s="182"/>
    </row>
    <row r="2" spans="1:6" ht="12.75">
      <c r="A2" s="181" t="s">
        <v>19</v>
      </c>
      <c r="B2" s="182"/>
      <c r="C2" s="182"/>
      <c r="D2" s="182"/>
      <c r="E2" s="182"/>
      <c r="F2" s="182"/>
    </row>
    <row r="3" spans="1:6" ht="12.75" customHeight="1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220" t="s">
        <v>21</v>
      </c>
    </row>
    <row r="4" spans="1:6" ht="30" customHeight="1">
      <c r="A4" s="178"/>
      <c r="B4" s="180"/>
      <c r="C4" s="2" t="s">
        <v>4</v>
      </c>
      <c r="D4" s="2" t="s">
        <v>40</v>
      </c>
      <c r="E4" s="180"/>
      <c r="F4" s="220"/>
    </row>
    <row r="5" spans="1:6" ht="12" customHeight="1" hidden="1">
      <c r="A5" s="28"/>
      <c r="B5" s="3"/>
      <c r="C5" s="1"/>
      <c r="D5" s="1"/>
      <c r="E5" s="1"/>
      <c r="F5" s="4">
        <v>4.78</v>
      </c>
    </row>
    <row r="6" spans="1:6" ht="13.5">
      <c r="A6" s="28" t="s">
        <v>0</v>
      </c>
      <c r="B6" s="3" t="s">
        <v>1</v>
      </c>
      <c r="C6" s="1"/>
      <c r="D6" s="1"/>
      <c r="E6" s="1"/>
      <c r="F6" s="4"/>
    </row>
    <row r="7" spans="1:6" ht="12.75">
      <c r="A7" s="216" t="s">
        <v>41</v>
      </c>
      <c r="B7" s="47" t="s">
        <v>58</v>
      </c>
      <c r="C7" s="125"/>
      <c r="D7" s="66"/>
      <c r="E7" s="4"/>
      <c r="F7" s="22"/>
    </row>
    <row r="8" spans="1:6" ht="12.75">
      <c r="A8" s="218"/>
      <c r="B8" s="67" t="s">
        <v>57</v>
      </c>
      <c r="C8" s="84">
        <v>5</v>
      </c>
      <c r="D8" s="113">
        <v>192.5</v>
      </c>
      <c r="E8" s="123">
        <v>192.5</v>
      </c>
      <c r="F8" s="124">
        <f>E8*F5</f>
        <v>920.1500000000001</v>
      </c>
    </row>
    <row r="9" spans="1:6" ht="13.5" customHeight="1">
      <c r="A9" s="51" t="s">
        <v>37</v>
      </c>
      <c r="B9" s="56" t="s">
        <v>112</v>
      </c>
      <c r="C9" s="122">
        <v>4</v>
      </c>
      <c r="D9" s="85"/>
      <c r="E9" s="4"/>
      <c r="F9" s="22">
        <v>31200</v>
      </c>
    </row>
    <row r="10" spans="1:6" ht="12.75">
      <c r="A10" s="216" t="s">
        <v>43</v>
      </c>
      <c r="B10" s="47" t="s">
        <v>132</v>
      </c>
      <c r="C10" s="250"/>
      <c r="D10" s="262"/>
      <c r="E10" s="33"/>
      <c r="F10" s="34"/>
    </row>
    <row r="11" spans="1:6" ht="12.75">
      <c r="A11" s="217"/>
      <c r="B11" s="147" t="s">
        <v>133</v>
      </c>
      <c r="C11" s="250">
        <v>0.5</v>
      </c>
      <c r="D11" s="262">
        <v>85</v>
      </c>
      <c r="E11" s="214">
        <v>1844.4</v>
      </c>
      <c r="F11" s="233">
        <f>E11*F5</f>
        <v>8816.232000000002</v>
      </c>
    </row>
    <row r="12" spans="1:6" ht="12.75">
      <c r="A12" s="217"/>
      <c r="B12" s="147" t="s">
        <v>134</v>
      </c>
      <c r="C12" s="250">
        <v>5</v>
      </c>
      <c r="D12" s="262">
        <v>464</v>
      </c>
      <c r="E12" s="219"/>
      <c r="F12" s="234"/>
    </row>
    <row r="13" spans="1:6" ht="12.75">
      <c r="A13" s="217"/>
      <c r="B13" s="147" t="s">
        <v>135</v>
      </c>
      <c r="C13" s="250">
        <v>2</v>
      </c>
      <c r="D13" s="262">
        <v>104.76</v>
      </c>
      <c r="E13" s="219"/>
      <c r="F13" s="234"/>
    </row>
    <row r="14" spans="1:6" ht="12.75">
      <c r="A14" s="217"/>
      <c r="B14" s="147" t="s">
        <v>136</v>
      </c>
      <c r="C14" s="250">
        <v>3</v>
      </c>
      <c r="D14" s="262">
        <v>265.64</v>
      </c>
      <c r="E14" s="219"/>
      <c r="F14" s="234"/>
    </row>
    <row r="15" spans="1:6" ht="12.75">
      <c r="A15" s="217"/>
      <c r="B15" s="147" t="s">
        <v>125</v>
      </c>
      <c r="C15" s="250">
        <v>5</v>
      </c>
      <c r="D15" s="262">
        <v>925</v>
      </c>
      <c r="E15" s="215"/>
      <c r="F15" s="235"/>
    </row>
    <row r="16" spans="1:6" ht="12.75">
      <c r="A16" s="217"/>
      <c r="B16" s="47" t="s">
        <v>140</v>
      </c>
      <c r="C16" s="250"/>
      <c r="D16" s="262"/>
      <c r="E16" s="4"/>
      <c r="F16" s="22"/>
    </row>
    <row r="17" spans="1:6" ht="12.75">
      <c r="A17" s="217"/>
      <c r="B17" s="147" t="s">
        <v>111</v>
      </c>
      <c r="C17" s="250">
        <v>2</v>
      </c>
      <c r="D17" s="262">
        <v>906.92</v>
      </c>
      <c r="E17" s="4">
        <v>906.92</v>
      </c>
      <c r="F17" s="22">
        <f>E17*F5</f>
        <v>4335.0776</v>
      </c>
    </row>
    <row r="18" spans="1:6" ht="12.75">
      <c r="A18" s="217"/>
      <c r="B18" s="47" t="s">
        <v>137</v>
      </c>
      <c r="C18" s="250"/>
      <c r="D18" s="262"/>
      <c r="E18" s="72"/>
      <c r="F18" s="68"/>
    </row>
    <row r="19" spans="1:6" ht="12.75">
      <c r="A19" s="217"/>
      <c r="B19" s="147" t="s">
        <v>138</v>
      </c>
      <c r="C19" s="250">
        <v>2</v>
      </c>
      <c r="D19" s="263">
        <v>2102</v>
      </c>
      <c r="E19" s="214">
        <v>2128.8</v>
      </c>
      <c r="F19" s="233">
        <f>E19*F5</f>
        <v>10175.664</v>
      </c>
    </row>
    <row r="20" spans="1:6" ht="12.75">
      <c r="A20" s="218"/>
      <c r="B20" s="147" t="s">
        <v>139</v>
      </c>
      <c r="C20" s="250">
        <v>1</v>
      </c>
      <c r="D20" s="262">
        <v>26.8</v>
      </c>
      <c r="E20" s="215"/>
      <c r="F20" s="235"/>
    </row>
    <row r="21" spans="1:6" ht="12.75">
      <c r="A21" s="216" t="s">
        <v>177</v>
      </c>
      <c r="B21" s="47" t="s">
        <v>178</v>
      </c>
      <c r="C21" s="255"/>
      <c r="D21" s="265"/>
      <c r="E21" s="33"/>
      <c r="F21" s="34"/>
    </row>
    <row r="22" spans="1:6" ht="12.75">
      <c r="A22" s="217"/>
      <c r="B22" s="54" t="s">
        <v>179</v>
      </c>
      <c r="C22" s="81">
        <v>1</v>
      </c>
      <c r="D22" s="264">
        <v>755</v>
      </c>
      <c r="E22" s="33">
        <v>755</v>
      </c>
      <c r="F22" s="34"/>
    </row>
    <row r="23" spans="1:6" ht="12.75">
      <c r="A23" s="217"/>
      <c r="B23" s="47" t="s">
        <v>180</v>
      </c>
      <c r="C23" s="255"/>
      <c r="D23" s="265"/>
      <c r="E23" s="33"/>
      <c r="F23" s="34"/>
    </row>
    <row r="24" spans="1:6" ht="12.75">
      <c r="A24" s="217"/>
      <c r="B24" s="54" t="s">
        <v>181</v>
      </c>
      <c r="C24" s="81">
        <v>0.4</v>
      </c>
      <c r="D24" s="264">
        <v>600</v>
      </c>
      <c r="E24" s="247">
        <v>728</v>
      </c>
      <c r="F24" s="233">
        <f>E24*F5</f>
        <v>3479.84</v>
      </c>
    </row>
    <row r="25" spans="1:6" ht="12.75">
      <c r="A25" s="218"/>
      <c r="B25" s="54" t="s">
        <v>182</v>
      </c>
      <c r="C25" s="81">
        <v>0.4</v>
      </c>
      <c r="D25" s="264">
        <v>128</v>
      </c>
      <c r="E25" s="247"/>
      <c r="F25" s="235"/>
    </row>
    <row r="26" spans="1:6" ht="15">
      <c r="A26" s="216" t="s">
        <v>195</v>
      </c>
      <c r="B26" s="40" t="s">
        <v>198</v>
      </c>
      <c r="C26" s="83"/>
      <c r="D26" s="14"/>
      <c r="E26" s="4"/>
      <c r="F26" s="68"/>
    </row>
    <row r="27" spans="1:6" ht="12.75">
      <c r="A27" s="217"/>
      <c r="B27" s="172" t="s">
        <v>200</v>
      </c>
      <c r="C27" s="251">
        <v>15</v>
      </c>
      <c r="D27" s="269">
        <v>4950</v>
      </c>
      <c r="E27" s="4">
        <v>4950</v>
      </c>
      <c r="F27" s="68">
        <f>E27*F5</f>
        <v>23661</v>
      </c>
    </row>
    <row r="28" spans="1:6" ht="15">
      <c r="A28" s="217"/>
      <c r="B28" s="55" t="s">
        <v>237</v>
      </c>
      <c r="C28" s="83"/>
      <c r="D28" s="14"/>
      <c r="E28" s="4"/>
      <c r="F28" s="68"/>
    </row>
    <row r="29" spans="1:6" ht="12.75">
      <c r="A29" s="217"/>
      <c r="B29" s="172" t="s">
        <v>201</v>
      </c>
      <c r="C29" s="251">
        <v>1</v>
      </c>
      <c r="D29" s="267">
        <v>783.7</v>
      </c>
      <c r="E29" s="4">
        <v>783.7</v>
      </c>
      <c r="F29" s="68">
        <f>E29*F5</f>
        <v>3746.0860000000002</v>
      </c>
    </row>
    <row r="30" spans="1:6" ht="15">
      <c r="A30" s="217"/>
      <c r="B30" s="55" t="s">
        <v>202</v>
      </c>
      <c r="C30" s="251"/>
      <c r="D30" s="269"/>
      <c r="E30" s="4"/>
      <c r="F30" s="68"/>
    </row>
    <row r="31" spans="1:6" ht="12.75">
      <c r="A31" s="217"/>
      <c r="B31" s="172" t="s">
        <v>97</v>
      </c>
      <c r="C31" s="251">
        <v>20</v>
      </c>
      <c r="D31" s="267">
        <v>110</v>
      </c>
      <c r="E31" s="214">
        <v>560</v>
      </c>
      <c r="F31" s="233">
        <f>E31*F5</f>
        <v>2676.8</v>
      </c>
    </row>
    <row r="32" spans="1:6" ht="12.75">
      <c r="A32" s="217"/>
      <c r="B32" s="172" t="s">
        <v>74</v>
      </c>
      <c r="C32" s="251">
        <v>25</v>
      </c>
      <c r="D32" s="267">
        <v>450</v>
      </c>
      <c r="E32" s="215"/>
      <c r="F32" s="235"/>
    </row>
    <row r="33" spans="1:6" ht="12.75">
      <c r="A33" s="217" t="s">
        <v>208</v>
      </c>
      <c r="B33" s="57" t="s">
        <v>205</v>
      </c>
      <c r="C33" s="83"/>
      <c r="D33" s="14"/>
      <c r="E33" s="4"/>
      <c r="F33" s="68"/>
    </row>
    <row r="34" spans="1:6" ht="12.75">
      <c r="A34" s="217"/>
      <c r="B34" s="63" t="s">
        <v>50</v>
      </c>
      <c r="C34" s="118">
        <v>2</v>
      </c>
      <c r="D34" s="273">
        <v>80</v>
      </c>
      <c r="E34" s="214">
        <v>1324.9</v>
      </c>
      <c r="F34" s="233">
        <f>E34*F5</f>
        <v>6333.022000000001</v>
      </c>
    </row>
    <row r="35" spans="1:6" ht="12.75">
      <c r="A35" s="217"/>
      <c r="B35" s="63" t="s">
        <v>209</v>
      </c>
      <c r="C35" s="118">
        <v>1</v>
      </c>
      <c r="D35" s="273">
        <v>452</v>
      </c>
      <c r="E35" s="219"/>
      <c r="F35" s="234"/>
    </row>
    <row r="36" spans="1:6" ht="12.75">
      <c r="A36" s="217"/>
      <c r="B36" s="63" t="s">
        <v>224</v>
      </c>
      <c r="C36" s="118">
        <v>1</v>
      </c>
      <c r="D36" s="273">
        <v>54</v>
      </c>
      <c r="E36" s="219"/>
      <c r="F36" s="234"/>
    </row>
    <row r="37" spans="1:6" ht="12.75">
      <c r="A37" s="217"/>
      <c r="B37" s="63" t="s">
        <v>225</v>
      </c>
      <c r="C37" s="118">
        <v>6</v>
      </c>
      <c r="D37" s="273">
        <v>378</v>
      </c>
      <c r="E37" s="219"/>
      <c r="F37" s="234"/>
    </row>
    <row r="38" spans="1:6" ht="12.75">
      <c r="A38" s="217"/>
      <c r="B38" s="63" t="s">
        <v>226</v>
      </c>
      <c r="C38" s="118">
        <v>20</v>
      </c>
      <c r="D38" s="273">
        <v>35.4</v>
      </c>
      <c r="E38" s="219"/>
      <c r="F38" s="234"/>
    </row>
    <row r="39" spans="1:6" ht="12.75">
      <c r="A39" s="218"/>
      <c r="B39" s="63" t="s">
        <v>57</v>
      </c>
      <c r="C39" s="118">
        <v>10</v>
      </c>
      <c r="D39" s="273">
        <v>325.5</v>
      </c>
      <c r="E39" s="215"/>
      <c r="F39" s="235"/>
    </row>
    <row r="40" spans="1:6" ht="12.75">
      <c r="A40" s="129"/>
      <c r="B40" s="75" t="s">
        <v>34</v>
      </c>
      <c r="C40" s="115"/>
      <c r="D40" s="114"/>
      <c r="E40" s="73"/>
      <c r="F40" s="107">
        <f>SUM(F7:F39)</f>
        <v>95343.8716</v>
      </c>
    </row>
    <row r="41" spans="1:6" ht="15">
      <c r="A41" s="129"/>
      <c r="B41" s="79" t="s">
        <v>35</v>
      </c>
      <c r="C41" s="81"/>
      <c r="D41" s="264"/>
      <c r="E41" s="4"/>
      <c r="F41" s="22"/>
    </row>
    <row r="42" spans="1:6" ht="12.75">
      <c r="A42" s="248" t="s">
        <v>67</v>
      </c>
      <c r="B42" s="140" t="s">
        <v>66</v>
      </c>
      <c r="C42" s="260"/>
      <c r="D42" s="274"/>
      <c r="E42" s="12"/>
      <c r="F42" s="1"/>
    </row>
    <row r="43" spans="1:6" ht="12.75">
      <c r="A43" s="249"/>
      <c r="B43" s="141" t="s">
        <v>48</v>
      </c>
      <c r="C43" s="260">
        <v>5</v>
      </c>
      <c r="D43" s="275">
        <v>73</v>
      </c>
      <c r="E43" s="4"/>
      <c r="F43" s="22">
        <v>73</v>
      </c>
    </row>
    <row r="44" spans="1:6" ht="18.75">
      <c r="A44" s="51" t="s">
        <v>36</v>
      </c>
      <c r="B44" s="147" t="s">
        <v>48</v>
      </c>
      <c r="C44" s="250">
        <v>10</v>
      </c>
      <c r="D44" s="262">
        <v>126</v>
      </c>
      <c r="E44" s="4"/>
      <c r="F44" s="22">
        <v>126</v>
      </c>
    </row>
    <row r="45" spans="1:6" ht="18.75">
      <c r="A45" s="51" t="s">
        <v>38</v>
      </c>
      <c r="B45" s="54" t="s">
        <v>48</v>
      </c>
      <c r="C45" s="81">
        <v>6</v>
      </c>
      <c r="D45" s="264">
        <v>75.6</v>
      </c>
      <c r="E45" s="4"/>
      <c r="F45" s="22">
        <v>75.6</v>
      </c>
    </row>
    <row r="46" spans="1:6" ht="15">
      <c r="A46" s="216" t="s">
        <v>195</v>
      </c>
      <c r="B46" s="55" t="s">
        <v>203</v>
      </c>
      <c r="C46" s="1"/>
      <c r="D46" s="14"/>
      <c r="E46" s="4"/>
      <c r="F46" s="22"/>
    </row>
    <row r="47" spans="1:6" ht="13.5" customHeight="1">
      <c r="A47" s="218"/>
      <c r="B47" s="172" t="s">
        <v>204</v>
      </c>
      <c r="C47" s="170">
        <v>0.1</v>
      </c>
      <c r="D47" s="267">
        <v>22.1</v>
      </c>
      <c r="E47" s="4"/>
      <c r="F47" s="22">
        <v>22.1</v>
      </c>
    </row>
    <row r="48" spans="1:6" ht="12.75" hidden="1">
      <c r="A48" s="51"/>
      <c r="B48" s="47" t="s">
        <v>160</v>
      </c>
      <c r="C48" s="81" t="s">
        <v>161</v>
      </c>
      <c r="D48" s="59" t="s">
        <v>162</v>
      </c>
      <c r="E48" s="10" t="s">
        <v>163</v>
      </c>
      <c r="F48" s="22"/>
    </row>
    <row r="49" spans="1:6" ht="12.75" customHeight="1" hidden="1">
      <c r="A49" s="64"/>
      <c r="B49" s="54">
        <v>3344.7</v>
      </c>
      <c r="C49" s="81">
        <v>10.06</v>
      </c>
      <c r="D49" s="53">
        <v>12</v>
      </c>
      <c r="E49" s="10">
        <f>B49*C49*D49</f>
        <v>403772.184</v>
      </c>
      <c r="F49" s="22"/>
    </row>
    <row r="50" spans="1:6" ht="12.75">
      <c r="A50" s="3" t="s">
        <v>2</v>
      </c>
      <c r="B50" s="220" t="s">
        <v>3</v>
      </c>
      <c r="C50" s="220"/>
      <c r="D50" s="220"/>
      <c r="E50" s="1"/>
      <c r="F50" s="24"/>
    </row>
    <row r="51" spans="1:7" ht="14.25" customHeight="1">
      <c r="A51" s="25"/>
      <c r="B51" s="210" t="s">
        <v>6</v>
      </c>
      <c r="C51" s="211"/>
      <c r="D51" s="211"/>
      <c r="E51" s="212"/>
      <c r="F51" s="18">
        <f>B49*G51</f>
        <v>99164.12148261</v>
      </c>
      <c r="G51">
        <v>29.6481363</v>
      </c>
    </row>
    <row r="52" spans="1:7" ht="13.5" customHeight="1">
      <c r="A52" s="5"/>
      <c r="B52" s="210" t="s">
        <v>45</v>
      </c>
      <c r="C52" s="211"/>
      <c r="D52" s="211"/>
      <c r="E52" s="212"/>
      <c r="F52" s="18">
        <f>E49*G52</f>
        <v>121131.6552</v>
      </c>
      <c r="G52" s="156">
        <v>0.3</v>
      </c>
    </row>
    <row r="53" spans="1:6" ht="13.5" customHeight="1">
      <c r="A53" s="19"/>
      <c r="B53" s="210" t="s">
        <v>25</v>
      </c>
      <c r="C53" s="211"/>
      <c r="D53" s="211"/>
      <c r="E53" s="212"/>
      <c r="F53" s="18">
        <v>7755.66</v>
      </c>
    </row>
    <row r="54" spans="1:6" ht="12.75" customHeight="1">
      <c r="A54" s="20"/>
      <c r="B54" s="210" t="s">
        <v>26</v>
      </c>
      <c r="C54" s="211"/>
      <c r="D54" s="211"/>
      <c r="E54" s="212"/>
      <c r="F54" s="18">
        <v>4415.04</v>
      </c>
    </row>
    <row r="55" spans="1:6" ht="15.75">
      <c r="A55" s="7"/>
      <c r="B55" s="198" t="s">
        <v>27</v>
      </c>
      <c r="C55" s="199"/>
      <c r="D55" s="199"/>
      <c r="E55" s="200"/>
      <c r="F55" s="18">
        <v>1740.96</v>
      </c>
    </row>
    <row r="56" spans="1:7" ht="15.75">
      <c r="A56" s="7"/>
      <c r="B56" s="198" t="s">
        <v>28</v>
      </c>
      <c r="C56" s="199"/>
      <c r="D56" s="199"/>
      <c r="E56" s="200"/>
      <c r="F56" s="18">
        <f>E49*G56</f>
        <v>44414.94024</v>
      </c>
      <c r="G56" s="156">
        <v>0.11</v>
      </c>
    </row>
    <row r="57" spans="1:7" ht="15.75">
      <c r="A57" s="20"/>
      <c r="B57" s="198" t="s">
        <v>29</v>
      </c>
      <c r="C57" s="199"/>
      <c r="D57" s="199"/>
      <c r="E57" s="200"/>
      <c r="F57" s="18">
        <f>E49*G57</f>
        <v>20996.153567999998</v>
      </c>
      <c r="G57" s="157">
        <v>0.052</v>
      </c>
    </row>
    <row r="58" spans="1:7" ht="12.75">
      <c r="A58" s="20"/>
      <c r="B58" s="187" t="s">
        <v>233</v>
      </c>
      <c r="C58" s="188"/>
      <c r="D58" s="188"/>
      <c r="E58" s="189"/>
      <c r="F58" s="74">
        <v>21883.24</v>
      </c>
      <c r="G58" s="156">
        <v>0.03</v>
      </c>
    </row>
    <row r="59" spans="1:6" ht="12.75" customHeight="1">
      <c r="A59" s="20"/>
      <c r="B59" s="190" t="s">
        <v>7</v>
      </c>
      <c r="C59" s="191"/>
      <c r="D59" s="191"/>
      <c r="E59" s="192"/>
      <c r="F59" s="89">
        <f>SUM(F40:F58)</f>
        <v>417142.34209061</v>
      </c>
    </row>
    <row r="60" spans="1:6" ht="12.75">
      <c r="A60" s="7"/>
      <c r="B60" s="193" t="s">
        <v>30</v>
      </c>
      <c r="C60" s="194"/>
      <c r="D60" s="194"/>
      <c r="E60" s="195"/>
      <c r="F60" s="42">
        <v>393772</v>
      </c>
    </row>
    <row r="61" spans="1:6" ht="12.75">
      <c r="A61" s="7"/>
      <c r="B61" s="193" t="s">
        <v>44</v>
      </c>
      <c r="C61" s="194"/>
      <c r="D61" s="194"/>
      <c r="E61" s="195"/>
      <c r="F61" s="42">
        <f>F60-F59</f>
        <v>-23370.342090610007</v>
      </c>
    </row>
    <row r="62" spans="1:6" ht="12.75">
      <c r="A62" s="176" t="s">
        <v>234</v>
      </c>
      <c r="B62" s="176"/>
      <c r="C62" s="176"/>
      <c r="D62" s="176"/>
      <c r="E62" s="176"/>
      <c r="F62" s="42">
        <v>46975</v>
      </c>
    </row>
    <row r="63" spans="1:6" ht="15.75">
      <c r="A63" s="184" t="s">
        <v>32</v>
      </c>
      <c r="B63" s="185"/>
      <c r="C63" s="185"/>
      <c r="D63" s="185"/>
      <c r="E63" s="185"/>
      <c r="F63" s="186"/>
    </row>
    <row r="64" spans="1:6" ht="15.75">
      <c r="A64" s="184" t="s">
        <v>33</v>
      </c>
      <c r="B64" s="185"/>
      <c r="C64" s="185"/>
      <c r="D64" s="185"/>
      <c r="E64" s="185"/>
      <c r="F64" s="186"/>
    </row>
  </sheetData>
  <sheetProtection/>
  <mergeCells count="39">
    <mergeCell ref="A62:E62"/>
    <mergeCell ref="A7:A8"/>
    <mergeCell ref="A1:F1"/>
    <mergeCell ref="A2:F2"/>
    <mergeCell ref="A3:A4"/>
    <mergeCell ref="B3:B4"/>
    <mergeCell ref="C3:D3"/>
    <mergeCell ref="E3:E4"/>
    <mergeCell ref="F3:F4"/>
    <mergeCell ref="A64:F64"/>
    <mergeCell ref="B51:E51"/>
    <mergeCell ref="A42:A43"/>
    <mergeCell ref="B59:E59"/>
    <mergeCell ref="B60:E60"/>
    <mergeCell ref="B61:E61"/>
    <mergeCell ref="B50:D50"/>
    <mergeCell ref="B55:E55"/>
    <mergeCell ref="B56:E56"/>
    <mergeCell ref="B57:E57"/>
    <mergeCell ref="B54:E54"/>
    <mergeCell ref="B58:E58"/>
    <mergeCell ref="A63:F63"/>
    <mergeCell ref="A21:A25"/>
    <mergeCell ref="E24:E25"/>
    <mergeCell ref="F24:F25"/>
    <mergeCell ref="A46:A47"/>
    <mergeCell ref="A26:A32"/>
    <mergeCell ref="E31:E32"/>
    <mergeCell ref="F31:F32"/>
    <mergeCell ref="A33:A39"/>
    <mergeCell ref="E34:E39"/>
    <mergeCell ref="F34:F39"/>
    <mergeCell ref="A10:A20"/>
    <mergeCell ref="B52:E52"/>
    <mergeCell ref="B53:E53"/>
    <mergeCell ref="E11:E15"/>
    <mergeCell ref="F11:F15"/>
    <mergeCell ref="E19:E20"/>
    <mergeCell ref="F19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7" sqref="B17:E17"/>
    </sheetView>
  </sheetViews>
  <sheetFormatPr defaultColWidth="9.00390625" defaultRowHeight="12.75"/>
  <cols>
    <col min="1" max="1" width="3.125" style="0" customWidth="1"/>
    <col min="2" max="2" width="54.125" style="0" customWidth="1"/>
    <col min="3" max="3" width="9.75390625" style="0" customWidth="1"/>
    <col min="4" max="4" width="9.125" style="0" customWidth="1"/>
    <col min="5" max="5" width="10.25390625" style="0" hidden="1" customWidth="1"/>
    <col min="6" max="6" width="12.75390625" style="0" customWidth="1"/>
    <col min="7" max="7" width="9.125" style="0" hidden="1" customWidth="1"/>
  </cols>
  <sheetData>
    <row r="1" spans="1:6" ht="12.75">
      <c r="A1" s="176" t="s">
        <v>46</v>
      </c>
      <c r="B1" s="176"/>
      <c r="C1" s="176"/>
      <c r="D1" s="176"/>
      <c r="E1" s="176"/>
      <c r="F1" s="176"/>
    </row>
    <row r="2" spans="1:6" ht="12.75">
      <c r="A2" s="181" t="s">
        <v>9</v>
      </c>
      <c r="B2" s="182"/>
      <c r="C2" s="182"/>
      <c r="D2" s="182"/>
      <c r="E2" s="182"/>
      <c r="F2" s="183"/>
    </row>
    <row r="3" spans="1:6" ht="12.75" customHeight="1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220" t="s">
        <v>21</v>
      </c>
    </row>
    <row r="4" spans="1:6" ht="36.75" customHeight="1">
      <c r="A4" s="178"/>
      <c r="B4" s="180"/>
      <c r="C4" s="2"/>
      <c r="D4" s="2"/>
      <c r="E4" s="180"/>
      <c r="F4" s="220"/>
    </row>
    <row r="5" spans="1:6" ht="14.25" customHeight="1" hidden="1">
      <c r="A5" s="17"/>
      <c r="B5" s="3"/>
      <c r="C5" s="1"/>
      <c r="D5" s="1"/>
      <c r="E5" s="1"/>
      <c r="F5" s="4">
        <v>3.528</v>
      </c>
    </row>
    <row r="6" spans="1:6" ht="14.25" customHeight="1">
      <c r="A6" s="17" t="s">
        <v>0</v>
      </c>
      <c r="B6" s="3" t="s">
        <v>1</v>
      </c>
      <c r="C6" s="1"/>
      <c r="D6" s="1"/>
      <c r="E6" s="1"/>
      <c r="F6" s="4"/>
    </row>
    <row r="7" spans="1:6" ht="12.75" hidden="1">
      <c r="A7" s="51"/>
      <c r="B7" s="75" t="s">
        <v>34</v>
      </c>
      <c r="C7" s="87"/>
      <c r="D7" s="88"/>
      <c r="E7" s="73"/>
      <c r="F7" s="89"/>
    </row>
    <row r="8" spans="1:6" ht="0.75" customHeight="1" hidden="1">
      <c r="A8" s="150"/>
      <c r="B8" s="47" t="s">
        <v>160</v>
      </c>
      <c r="C8" s="81" t="s">
        <v>161</v>
      </c>
      <c r="D8" s="59" t="s">
        <v>162</v>
      </c>
      <c r="E8" s="10" t="s">
        <v>163</v>
      </c>
      <c r="F8" s="21"/>
    </row>
    <row r="9" spans="1:6" ht="12.75" hidden="1">
      <c r="A9" s="150"/>
      <c r="B9" s="54">
        <v>472.8</v>
      </c>
      <c r="C9" s="81">
        <v>11</v>
      </c>
      <c r="D9" s="53">
        <v>12</v>
      </c>
      <c r="E9" s="10">
        <f>B9*C9*D9</f>
        <v>62409.600000000006</v>
      </c>
      <c r="F9" s="21"/>
    </row>
    <row r="10" spans="1:6" ht="12.75" customHeight="1">
      <c r="A10" s="6" t="s">
        <v>2</v>
      </c>
      <c r="B10" s="193" t="s">
        <v>3</v>
      </c>
      <c r="C10" s="194"/>
      <c r="D10" s="194"/>
      <c r="E10" s="195"/>
      <c r="F10" s="18"/>
    </row>
    <row r="11" spans="1:7" ht="15" customHeight="1">
      <c r="A11" s="8"/>
      <c r="B11" s="210" t="s">
        <v>6</v>
      </c>
      <c r="C11" s="211"/>
      <c r="D11" s="211"/>
      <c r="E11" s="212"/>
      <c r="F11" s="18">
        <f>B9*G11</f>
        <v>14017.63884264</v>
      </c>
      <c r="G11">
        <v>29.6481363</v>
      </c>
    </row>
    <row r="12" spans="1:7" ht="14.25" customHeight="1">
      <c r="A12" s="5"/>
      <c r="B12" s="210" t="s">
        <v>45</v>
      </c>
      <c r="C12" s="211"/>
      <c r="D12" s="211"/>
      <c r="E12" s="212"/>
      <c r="F12" s="18">
        <f>E9*G12</f>
        <v>18722.88</v>
      </c>
      <c r="G12" s="156">
        <v>0.3</v>
      </c>
    </row>
    <row r="13" spans="1:6" ht="14.25" customHeight="1">
      <c r="A13" s="19"/>
      <c r="B13" s="210" t="s">
        <v>25</v>
      </c>
      <c r="C13" s="211"/>
      <c r="D13" s="211"/>
      <c r="E13" s="212"/>
      <c r="F13" s="18">
        <v>1990</v>
      </c>
    </row>
    <row r="14" spans="1:6" ht="15.75">
      <c r="A14" s="20"/>
      <c r="B14" s="210" t="s">
        <v>26</v>
      </c>
      <c r="C14" s="211"/>
      <c r="D14" s="211"/>
      <c r="E14" s="212"/>
      <c r="F14" s="18">
        <v>967.08</v>
      </c>
    </row>
    <row r="15" spans="1:7" ht="15.75">
      <c r="A15" s="20"/>
      <c r="B15" s="198" t="s">
        <v>28</v>
      </c>
      <c r="C15" s="199"/>
      <c r="D15" s="199"/>
      <c r="E15" s="200"/>
      <c r="F15" s="18">
        <f>E9*G15</f>
        <v>6865.0560000000005</v>
      </c>
      <c r="G15" s="156">
        <v>0.11</v>
      </c>
    </row>
    <row r="16" spans="1:7" ht="12.75" customHeight="1">
      <c r="A16" s="20"/>
      <c r="B16" s="198" t="s">
        <v>29</v>
      </c>
      <c r="C16" s="199"/>
      <c r="D16" s="199"/>
      <c r="E16" s="200"/>
      <c r="F16" s="18">
        <f>E9*G16</f>
        <v>3245.2992</v>
      </c>
      <c r="G16" s="157">
        <v>0.052</v>
      </c>
    </row>
    <row r="17" spans="1:7" ht="12.75" customHeight="1">
      <c r="A17" s="20"/>
      <c r="B17" s="187" t="s">
        <v>233</v>
      </c>
      <c r="C17" s="188"/>
      <c r="D17" s="188"/>
      <c r="E17" s="189"/>
      <c r="F17" s="74">
        <v>2584</v>
      </c>
      <c r="G17" s="156">
        <v>0.03</v>
      </c>
    </row>
    <row r="18" spans="1:7" ht="12.75">
      <c r="A18" s="20"/>
      <c r="B18" s="190" t="s">
        <v>7</v>
      </c>
      <c r="C18" s="191"/>
      <c r="D18" s="191"/>
      <c r="E18" s="192"/>
      <c r="F18" s="89">
        <f>SUM(F7:F17)</f>
        <v>48391.95404264</v>
      </c>
      <c r="G18" s="156"/>
    </row>
    <row r="19" spans="1:6" ht="12.75">
      <c r="A19" s="7"/>
      <c r="B19" s="193" t="s">
        <v>30</v>
      </c>
      <c r="C19" s="194"/>
      <c r="D19" s="194"/>
      <c r="E19" s="195"/>
      <c r="F19" s="42">
        <v>60622</v>
      </c>
    </row>
    <row r="20" spans="1:6" ht="12.75" customHeight="1">
      <c r="A20" s="7"/>
      <c r="B20" s="193" t="s">
        <v>31</v>
      </c>
      <c r="C20" s="194"/>
      <c r="D20" s="194"/>
      <c r="E20" s="195"/>
      <c r="F20" s="42">
        <f>F19-F18</f>
        <v>12230.045957360002</v>
      </c>
    </row>
    <row r="21" spans="1:6" ht="12.75" customHeight="1">
      <c r="A21" s="176" t="s">
        <v>234</v>
      </c>
      <c r="B21" s="176"/>
      <c r="C21" s="176"/>
      <c r="D21" s="176"/>
      <c r="E21" s="176"/>
      <c r="F21" s="42">
        <v>2373</v>
      </c>
    </row>
    <row r="22" spans="1:6" ht="15.75">
      <c r="A22" s="184" t="s">
        <v>32</v>
      </c>
      <c r="B22" s="185"/>
      <c r="C22" s="185"/>
      <c r="D22" s="185"/>
      <c r="E22" s="185"/>
      <c r="F22" s="186"/>
    </row>
    <row r="23" spans="1:6" ht="15.75">
      <c r="A23" s="184" t="s">
        <v>33</v>
      </c>
      <c r="B23" s="185"/>
      <c r="C23" s="185"/>
      <c r="D23" s="185"/>
      <c r="E23" s="185"/>
      <c r="F23" s="186"/>
    </row>
  </sheetData>
  <sheetProtection/>
  <mergeCells count="21">
    <mergeCell ref="A1:F1"/>
    <mergeCell ref="A2:F2"/>
    <mergeCell ref="B3:B4"/>
    <mergeCell ref="A3:A4"/>
    <mergeCell ref="F3:F4"/>
    <mergeCell ref="C3:D3"/>
    <mergeCell ref="E3:E4"/>
    <mergeCell ref="A23:F23"/>
    <mergeCell ref="B17:E17"/>
    <mergeCell ref="B18:E18"/>
    <mergeCell ref="B19:E19"/>
    <mergeCell ref="B11:E11"/>
    <mergeCell ref="B20:E20"/>
    <mergeCell ref="A22:F22"/>
    <mergeCell ref="B10:E10"/>
    <mergeCell ref="B16:E16"/>
    <mergeCell ref="B12:E12"/>
    <mergeCell ref="B13:E13"/>
    <mergeCell ref="B14:E14"/>
    <mergeCell ref="B15:E15"/>
    <mergeCell ref="A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9">
      <selection activeCell="A47" sqref="A47:E47"/>
    </sheetView>
  </sheetViews>
  <sheetFormatPr defaultColWidth="9.00390625" defaultRowHeight="12.75"/>
  <cols>
    <col min="1" max="1" width="4.125" style="0" customWidth="1"/>
    <col min="2" max="2" width="49.25390625" style="0" customWidth="1"/>
    <col min="3" max="3" width="7.875" style="0" customWidth="1"/>
    <col min="4" max="4" width="13.125" style="0" customWidth="1"/>
    <col min="5" max="5" width="7.375" style="0" hidden="1" customWidth="1"/>
    <col min="6" max="6" width="11.25390625" style="0" customWidth="1"/>
    <col min="7" max="7" width="9.125" style="0" hidden="1" customWidth="1"/>
  </cols>
  <sheetData>
    <row r="1" spans="1:6" ht="12.75">
      <c r="A1" s="176" t="s">
        <v>46</v>
      </c>
      <c r="B1" s="176"/>
      <c r="C1" s="176"/>
      <c r="D1" s="176"/>
      <c r="E1" s="176"/>
      <c r="F1" s="176"/>
    </row>
    <row r="2" spans="1:6" ht="12.75">
      <c r="A2" s="181" t="s">
        <v>10</v>
      </c>
      <c r="B2" s="182"/>
      <c r="C2" s="182"/>
      <c r="D2" s="182"/>
      <c r="E2" s="182"/>
      <c r="F2" s="183"/>
    </row>
    <row r="3" spans="1:6" ht="12.75" customHeight="1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220" t="s">
        <v>21</v>
      </c>
    </row>
    <row r="4" spans="1:6" ht="27.75" customHeight="1">
      <c r="A4" s="178"/>
      <c r="B4" s="180"/>
      <c r="C4" s="2" t="s">
        <v>4</v>
      </c>
      <c r="D4" s="2" t="s">
        <v>40</v>
      </c>
      <c r="E4" s="180"/>
      <c r="F4" s="220"/>
    </row>
    <row r="5" spans="1:6" ht="0.75" customHeight="1" hidden="1">
      <c r="A5" s="17">
        <v>1</v>
      </c>
      <c r="B5" s="3" t="s">
        <v>1</v>
      </c>
      <c r="C5" s="1"/>
      <c r="D5" s="1"/>
      <c r="E5" s="1"/>
      <c r="F5" s="4">
        <v>4.78</v>
      </c>
    </row>
    <row r="6" spans="1:6" ht="13.5" customHeight="1">
      <c r="A6" s="207" t="s">
        <v>43</v>
      </c>
      <c r="B6" s="47" t="s">
        <v>149</v>
      </c>
      <c r="C6" s="145"/>
      <c r="D6" s="146"/>
      <c r="E6" s="12"/>
      <c r="F6" s="12"/>
    </row>
    <row r="7" spans="1:6" ht="12.75">
      <c r="A7" s="208"/>
      <c r="B7" s="147" t="s">
        <v>91</v>
      </c>
      <c r="C7" s="81">
        <v>5</v>
      </c>
      <c r="D7" s="262">
        <v>462.5</v>
      </c>
      <c r="E7" s="14">
        <v>462.5</v>
      </c>
      <c r="F7" s="24">
        <f>E7*F5</f>
        <v>2210.75</v>
      </c>
    </row>
    <row r="8" spans="1:6" ht="12.75">
      <c r="A8" s="208"/>
      <c r="B8" s="47" t="s">
        <v>150</v>
      </c>
      <c r="C8" s="81"/>
      <c r="D8" s="262"/>
      <c r="E8" s="14"/>
      <c r="F8" s="24"/>
    </row>
    <row r="9" spans="1:6" ht="12.75">
      <c r="A9" s="208"/>
      <c r="B9" s="147" t="s">
        <v>151</v>
      </c>
      <c r="C9" s="81">
        <v>1</v>
      </c>
      <c r="D9" s="262">
        <v>40</v>
      </c>
      <c r="E9" s="221">
        <v>450</v>
      </c>
      <c r="F9" s="223">
        <f>E9*F5</f>
        <v>2151</v>
      </c>
    </row>
    <row r="10" spans="1:6" ht="12.75">
      <c r="A10" s="208"/>
      <c r="B10" s="147" t="s">
        <v>152</v>
      </c>
      <c r="C10" s="81">
        <v>1.8</v>
      </c>
      <c r="D10" s="262">
        <v>410</v>
      </c>
      <c r="E10" s="222"/>
      <c r="F10" s="224"/>
    </row>
    <row r="11" spans="1:6" ht="12.75">
      <c r="A11" s="208"/>
      <c r="B11" s="47" t="s">
        <v>153</v>
      </c>
      <c r="C11" s="81"/>
      <c r="D11" s="262"/>
      <c r="E11" s="14"/>
      <c r="F11" s="24"/>
    </row>
    <row r="12" spans="1:6" ht="12.75">
      <c r="A12" s="209"/>
      <c r="B12" s="147" t="s">
        <v>125</v>
      </c>
      <c r="C12" s="81">
        <v>10</v>
      </c>
      <c r="D12" s="263">
        <v>1850</v>
      </c>
      <c r="E12" s="14">
        <v>1850</v>
      </c>
      <c r="F12" s="24">
        <f>E12*F5</f>
        <v>8843</v>
      </c>
    </row>
    <row r="13" spans="1:6" ht="15">
      <c r="A13" s="207" t="s">
        <v>38</v>
      </c>
      <c r="B13" s="40" t="s">
        <v>121</v>
      </c>
      <c r="C13" s="276"/>
      <c r="D13" s="14"/>
      <c r="E13" s="14"/>
      <c r="F13" s="24"/>
    </row>
    <row r="14" spans="1:6" ht="12.75">
      <c r="A14" s="208"/>
      <c r="B14" s="54" t="s">
        <v>90</v>
      </c>
      <c r="C14" s="81">
        <v>10</v>
      </c>
      <c r="D14" s="264">
        <v>275</v>
      </c>
      <c r="E14" s="221">
        <v>1200</v>
      </c>
      <c r="F14" s="223">
        <f>E14*F5</f>
        <v>5736</v>
      </c>
    </row>
    <row r="15" spans="1:6" ht="12.75">
      <c r="A15" s="209"/>
      <c r="B15" s="54" t="s">
        <v>169</v>
      </c>
      <c r="C15" s="81">
        <v>10</v>
      </c>
      <c r="D15" s="264">
        <v>925</v>
      </c>
      <c r="E15" s="222"/>
      <c r="F15" s="224"/>
    </row>
    <row r="16" spans="1:6" ht="12.75" customHeight="1">
      <c r="A16" s="207" t="s">
        <v>195</v>
      </c>
      <c r="B16" s="47" t="s">
        <v>205</v>
      </c>
      <c r="C16" s="81"/>
      <c r="D16" s="264"/>
      <c r="E16" s="45"/>
      <c r="F16" s="46"/>
    </row>
    <row r="17" spans="1:6" ht="12.75">
      <c r="A17" s="208"/>
      <c r="B17" s="172" t="s">
        <v>50</v>
      </c>
      <c r="C17" s="118">
        <v>1</v>
      </c>
      <c r="D17" s="267">
        <v>40</v>
      </c>
      <c r="E17" s="221">
        <v>170</v>
      </c>
      <c r="F17" s="223">
        <f>E17*F5</f>
        <v>812.6</v>
      </c>
    </row>
    <row r="18" spans="1:6" ht="12.75">
      <c r="A18" s="208"/>
      <c r="B18" s="172" t="s">
        <v>194</v>
      </c>
      <c r="C18" s="118">
        <v>2</v>
      </c>
      <c r="D18" s="267">
        <v>130</v>
      </c>
      <c r="E18" s="222"/>
      <c r="F18" s="224"/>
    </row>
    <row r="19" spans="1:6" ht="15">
      <c r="A19" s="208"/>
      <c r="B19" s="40" t="s">
        <v>206</v>
      </c>
      <c r="C19" s="276"/>
      <c r="D19" s="14"/>
      <c r="E19" s="151"/>
      <c r="F19" s="152"/>
    </row>
    <row r="20" spans="1:6" ht="12.75">
      <c r="A20" s="208"/>
      <c r="B20" s="63" t="s">
        <v>90</v>
      </c>
      <c r="C20" s="118">
        <v>15</v>
      </c>
      <c r="D20" s="273">
        <v>412.5</v>
      </c>
      <c r="E20" s="221">
        <v>1337.5</v>
      </c>
      <c r="F20" s="223">
        <f>E20*F5</f>
        <v>6393.25</v>
      </c>
    </row>
    <row r="21" spans="1:6" ht="12.75">
      <c r="A21" s="209"/>
      <c r="B21" s="63" t="s">
        <v>169</v>
      </c>
      <c r="C21" s="118">
        <v>10</v>
      </c>
      <c r="D21" s="273">
        <v>925</v>
      </c>
      <c r="E21" s="222"/>
      <c r="F21" s="224"/>
    </row>
    <row r="22" spans="1:6" ht="12.75">
      <c r="A22" s="207" t="s">
        <v>208</v>
      </c>
      <c r="B22" s="57" t="s">
        <v>227</v>
      </c>
      <c r="C22" s="276"/>
      <c r="D22" s="14"/>
      <c r="E22" s="14"/>
      <c r="F22" s="24"/>
    </row>
    <row r="23" spans="1:6" ht="12.75">
      <c r="A23" s="209"/>
      <c r="B23" s="63" t="s">
        <v>111</v>
      </c>
      <c r="C23" s="118">
        <v>1</v>
      </c>
      <c r="D23" s="273">
        <v>453.46</v>
      </c>
      <c r="E23" s="151">
        <v>453.46</v>
      </c>
      <c r="F23" s="24">
        <f>E23*F5</f>
        <v>2167.5388</v>
      </c>
    </row>
    <row r="24" spans="1:6" ht="15">
      <c r="A24" s="207"/>
      <c r="B24" s="40" t="s">
        <v>229</v>
      </c>
      <c r="C24" s="118"/>
      <c r="D24" s="273"/>
      <c r="E24" s="151"/>
      <c r="F24" s="152"/>
    </row>
    <row r="25" spans="1:6" ht="12.75">
      <c r="A25" s="209"/>
      <c r="B25" s="63" t="s">
        <v>230</v>
      </c>
      <c r="C25" s="118">
        <v>3</v>
      </c>
      <c r="D25" s="273">
        <v>360</v>
      </c>
      <c r="E25" s="14">
        <v>360</v>
      </c>
      <c r="F25" s="24">
        <f>E25*F5</f>
        <v>1720.8000000000002</v>
      </c>
    </row>
    <row r="26" spans="1:6" ht="12.75">
      <c r="A26" s="50"/>
      <c r="B26" s="75" t="s">
        <v>34</v>
      </c>
      <c r="C26" s="277"/>
      <c r="D26" s="93"/>
      <c r="E26" s="94"/>
      <c r="F26" s="95">
        <f>SUM(F7:F25)</f>
        <v>30034.938799999996</v>
      </c>
    </row>
    <row r="27" spans="1:6" ht="15">
      <c r="A27" s="50"/>
      <c r="B27" s="79" t="s">
        <v>35</v>
      </c>
      <c r="C27" s="276"/>
      <c r="D27" s="30"/>
      <c r="E27" s="45"/>
      <c r="F27" s="46"/>
    </row>
    <row r="28" spans="1:6" ht="12.75">
      <c r="A28" s="207" t="s">
        <v>42</v>
      </c>
      <c r="B28" s="56" t="s">
        <v>66</v>
      </c>
      <c r="C28" s="276"/>
      <c r="D28" s="14"/>
      <c r="E28" s="45"/>
      <c r="F28" s="46"/>
    </row>
    <row r="29" spans="1:6" ht="12.75">
      <c r="A29" s="209"/>
      <c r="B29" s="63" t="s">
        <v>48</v>
      </c>
      <c r="C29" s="118">
        <v>5</v>
      </c>
      <c r="D29" s="273">
        <v>73</v>
      </c>
      <c r="E29" s="45"/>
      <c r="F29" s="46">
        <v>73</v>
      </c>
    </row>
    <row r="30" spans="1:6" ht="16.5">
      <c r="A30" s="148" t="s">
        <v>37</v>
      </c>
      <c r="B30" s="147" t="s">
        <v>48</v>
      </c>
      <c r="C30" s="81">
        <v>5</v>
      </c>
      <c r="D30" s="262">
        <v>63</v>
      </c>
      <c r="E30" s="45"/>
      <c r="F30" s="46">
        <v>63</v>
      </c>
    </row>
    <row r="31" spans="1:6" ht="16.5">
      <c r="A31" s="149" t="s">
        <v>228</v>
      </c>
      <c r="B31" s="63" t="s">
        <v>48</v>
      </c>
      <c r="C31" s="118">
        <v>4</v>
      </c>
      <c r="D31" s="273">
        <v>48.01</v>
      </c>
      <c r="E31" s="45"/>
      <c r="F31" s="46">
        <v>48.01</v>
      </c>
    </row>
    <row r="32" spans="1:6" ht="12.75">
      <c r="A32" s="149"/>
      <c r="B32" s="144"/>
      <c r="C32" s="145"/>
      <c r="D32" s="146"/>
      <c r="E32" s="45"/>
      <c r="F32" s="46"/>
    </row>
    <row r="33" spans="1:6" ht="12.75" hidden="1">
      <c r="A33" s="149"/>
      <c r="B33" s="47" t="s">
        <v>160</v>
      </c>
      <c r="C33" s="81" t="s">
        <v>161</v>
      </c>
      <c r="D33" s="59" t="s">
        <v>162</v>
      </c>
      <c r="E33" s="10" t="s">
        <v>163</v>
      </c>
      <c r="F33" s="46"/>
    </row>
    <row r="34" spans="1:6" ht="12.75" hidden="1">
      <c r="A34" s="149"/>
      <c r="B34" s="54">
        <v>2833.7</v>
      </c>
      <c r="C34" s="81">
        <v>10.06</v>
      </c>
      <c r="D34" s="53">
        <v>12</v>
      </c>
      <c r="E34" s="10">
        <f>B34*C34*D34</f>
        <v>342084.264</v>
      </c>
      <c r="F34" s="46"/>
    </row>
    <row r="35" spans="1:6" ht="12.75">
      <c r="A35" s="6" t="s">
        <v>2</v>
      </c>
      <c r="B35" s="193" t="s">
        <v>3</v>
      </c>
      <c r="C35" s="195"/>
      <c r="D35" s="1"/>
      <c r="E35" s="1"/>
      <c r="F35" s="23"/>
    </row>
    <row r="36" spans="1:7" ht="14.25" customHeight="1">
      <c r="A36" s="8"/>
      <c r="B36" s="210" t="s">
        <v>6</v>
      </c>
      <c r="C36" s="211"/>
      <c r="D36" s="211"/>
      <c r="E36" s="212"/>
      <c r="F36" s="18">
        <f>B34*G36</f>
        <v>84013.92383331</v>
      </c>
      <c r="G36">
        <v>29.6481363</v>
      </c>
    </row>
    <row r="37" spans="1:7" ht="12.75" customHeight="1">
      <c r="A37" s="5"/>
      <c r="B37" s="210" t="s">
        <v>45</v>
      </c>
      <c r="C37" s="211"/>
      <c r="D37" s="211"/>
      <c r="E37" s="212"/>
      <c r="F37" s="18">
        <f>E34*G37</f>
        <v>102625.2792</v>
      </c>
      <c r="G37" s="156">
        <v>0.3</v>
      </c>
    </row>
    <row r="38" spans="1:6" ht="14.25" customHeight="1">
      <c r="A38" s="19"/>
      <c r="B38" s="210" t="s">
        <v>25</v>
      </c>
      <c r="C38" s="211"/>
      <c r="D38" s="211"/>
      <c r="E38" s="212"/>
      <c r="F38" s="18">
        <v>6249</v>
      </c>
    </row>
    <row r="39" spans="1:6" ht="12.75" customHeight="1">
      <c r="A39" s="20"/>
      <c r="B39" s="210" t="s">
        <v>26</v>
      </c>
      <c r="C39" s="211"/>
      <c r="D39" s="211"/>
      <c r="E39" s="212"/>
      <c r="F39" s="18">
        <v>3740.52</v>
      </c>
    </row>
    <row r="40" spans="1:6" ht="15.75">
      <c r="A40" s="20"/>
      <c r="B40" s="198" t="s">
        <v>27</v>
      </c>
      <c r="C40" s="199"/>
      <c r="D40" s="199"/>
      <c r="E40" s="200"/>
      <c r="F40" s="18">
        <v>1754</v>
      </c>
    </row>
    <row r="41" spans="1:7" ht="15.75">
      <c r="A41" s="20"/>
      <c r="B41" s="198" t="s">
        <v>28</v>
      </c>
      <c r="C41" s="199"/>
      <c r="D41" s="199"/>
      <c r="E41" s="200"/>
      <c r="F41" s="18">
        <f>E34*G41</f>
        <v>37629.26904000001</v>
      </c>
      <c r="G41" s="156">
        <v>0.11</v>
      </c>
    </row>
    <row r="42" spans="1:7" ht="15.75">
      <c r="A42" s="20"/>
      <c r="B42" s="198" t="s">
        <v>29</v>
      </c>
      <c r="C42" s="199"/>
      <c r="D42" s="199"/>
      <c r="E42" s="200"/>
      <c r="F42" s="18">
        <f>E34*G42</f>
        <v>17788.381728</v>
      </c>
      <c r="G42" s="157">
        <v>0.052</v>
      </c>
    </row>
    <row r="43" spans="1:7" ht="14.25" customHeight="1">
      <c r="A43" s="20"/>
      <c r="B43" s="187" t="s">
        <v>233</v>
      </c>
      <c r="C43" s="188"/>
      <c r="D43" s="188"/>
      <c r="E43" s="189"/>
      <c r="F43" s="74">
        <v>15286</v>
      </c>
      <c r="G43" s="156">
        <v>0.03</v>
      </c>
    </row>
    <row r="44" spans="1:6" ht="12.75" customHeight="1">
      <c r="A44" s="20"/>
      <c r="B44" s="190" t="s">
        <v>7</v>
      </c>
      <c r="C44" s="191"/>
      <c r="D44" s="191"/>
      <c r="E44" s="192"/>
      <c r="F44" s="89">
        <f>SUM(F26:F43)</f>
        <v>299305.32260131</v>
      </c>
    </row>
    <row r="45" spans="1:6" ht="12.75">
      <c r="A45" s="7"/>
      <c r="B45" s="193" t="s">
        <v>30</v>
      </c>
      <c r="C45" s="194"/>
      <c r="D45" s="194"/>
      <c r="E45" s="195"/>
      <c r="F45" s="18">
        <v>335382</v>
      </c>
    </row>
    <row r="46" spans="1:6" ht="12.75">
      <c r="A46" s="7"/>
      <c r="B46" s="193" t="s">
        <v>31</v>
      </c>
      <c r="C46" s="194"/>
      <c r="D46" s="194"/>
      <c r="E46" s="195"/>
      <c r="F46" s="18">
        <f>F45-F44</f>
        <v>36076.67739869002</v>
      </c>
    </row>
    <row r="47" spans="1:6" ht="12.75">
      <c r="A47" s="176" t="s">
        <v>234</v>
      </c>
      <c r="B47" s="176"/>
      <c r="C47" s="176"/>
      <c r="D47" s="176"/>
      <c r="E47" s="176"/>
      <c r="F47" s="18">
        <v>110821</v>
      </c>
    </row>
    <row r="48" spans="1:6" ht="15.75">
      <c r="A48" s="184" t="s">
        <v>32</v>
      </c>
      <c r="B48" s="185"/>
      <c r="C48" s="185"/>
      <c r="D48" s="185"/>
      <c r="E48" s="185"/>
      <c r="F48" s="186"/>
    </row>
    <row r="49" spans="1:6" ht="12.75" customHeight="1">
      <c r="A49" s="184" t="s">
        <v>33</v>
      </c>
      <c r="B49" s="185"/>
      <c r="C49" s="185"/>
      <c r="D49" s="185"/>
      <c r="E49" s="185"/>
      <c r="F49" s="186"/>
    </row>
  </sheetData>
  <sheetProtection/>
  <mergeCells count="36">
    <mergeCell ref="A49:F49"/>
    <mergeCell ref="B36:E36"/>
    <mergeCell ref="B44:E44"/>
    <mergeCell ref="B45:E45"/>
    <mergeCell ref="B46:E46"/>
    <mergeCell ref="A24:A25"/>
    <mergeCell ref="A48:F48"/>
    <mergeCell ref="B35:C35"/>
    <mergeCell ref="A28:A29"/>
    <mergeCell ref="A47:E47"/>
    <mergeCell ref="A1:F1"/>
    <mergeCell ref="A2:F2"/>
    <mergeCell ref="A3:A4"/>
    <mergeCell ref="B3:B4"/>
    <mergeCell ref="C3:D3"/>
    <mergeCell ref="E17:E18"/>
    <mergeCell ref="F17:F18"/>
    <mergeCell ref="A16:A21"/>
    <mergeCell ref="A6:A12"/>
    <mergeCell ref="A13:A15"/>
    <mergeCell ref="E14:E15"/>
    <mergeCell ref="F14:F15"/>
    <mergeCell ref="E20:E21"/>
    <mergeCell ref="F20:F21"/>
    <mergeCell ref="B43:E43"/>
    <mergeCell ref="E3:E4"/>
    <mergeCell ref="F3:F4"/>
    <mergeCell ref="E9:E10"/>
    <mergeCell ref="F9:F10"/>
    <mergeCell ref="B42:E42"/>
    <mergeCell ref="B37:E37"/>
    <mergeCell ref="B38:E38"/>
    <mergeCell ref="A22:A23"/>
    <mergeCell ref="B39:E39"/>
    <mergeCell ref="B41:E41"/>
    <mergeCell ref="B40:E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4" sqref="A24:E24"/>
    </sheetView>
  </sheetViews>
  <sheetFormatPr defaultColWidth="9.00390625" defaultRowHeight="12.75"/>
  <cols>
    <col min="1" max="1" width="3.125" style="0" customWidth="1"/>
    <col min="2" max="2" width="48.375" style="0" customWidth="1"/>
    <col min="3" max="3" width="8.125" style="0" customWidth="1"/>
    <col min="4" max="4" width="9.875" style="0" customWidth="1"/>
    <col min="5" max="5" width="8.875" style="0" hidden="1" customWidth="1"/>
    <col min="6" max="6" width="11.00390625" style="0" customWidth="1"/>
    <col min="7" max="7" width="9.125" style="0" hidden="1" customWidth="1"/>
  </cols>
  <sheetData>
    <row r="1" spans="1:6" ht="12.75">
      <c r="A1" s="176" t="s">
        <v>46</v>
      </c>
      <c r="B1" s="176"/>
      <c r="C1" s="176"/>
      <c r="D1" s="176"/>
      <c r="E1" s="176"/>
      <c r="F1" s="176"/>
    </row>
    <row r="2" spans="1:6" ht="12.75">
      <c r="A2" s="181" t="s">
        <v>11</v>
      </c>
      <c r="B2" s="182"/>
      <c r="C2" s="182"/>
      <c r="D2" s="182"/>
      <c r="E2" s="182"/>
      <c r="F2" s="183"/>
    </row>
    <row r="3" spans="1:6" ht="12.75" customHeight="1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220" t="s">
        <v>21</v>
      </c>
    </row>
    <row r="4" spans="1:6" ht="42" customHeight="1">
      <c r="A4" s="178"/>
      <c r="B4" s="180"/>
      <c r="C4" s="2" t="s">
        <v>4</v>
      </c>
      <c r="D4" s="2" t="s">
        <v>40</v>
      </c>
      <c r="E4" s="180"/>
      <c r="F4" s="220"/>
    </row>
    <row r="5" spans="1:6" ht="12" customHeight="1" hidden="1">
      <c r="A5" s="17"/>
      <c r="B5" s="3"/>
      <c r="C5" s="1"/>
      <c r="D5" s="1"/>
      <c r="E5" s="1"/>
      <c r="F5" s="4">
        <v>3.528</v>
      </c>
    </row>
    <row r="6" spans="1:6" ht="13.5" customHeight="1">
      <c r="A6" s="17" t="s">
        <v>0</v>
      </c>
      <c r="B6" s="3" t="s">
        <v>1</v>
      </c>
      <c r="C6" s="1"/>
      <c r="D6" s="1"/>
      <c r="E6" s="1"/>
      <c r="F6" s="4"/>
    </row>
    <row r="7" spans="1:6" ht="12.75" hidden="1">
      <c r="A7" s="38"/>
      <c r="B7" s="75" t="s">
        <v>34</v>
      </c>
      <c r="C7" s="90"/>
      <c r="D7" s="92"/>
      <c r="E7" s="96"/>
      <c r="F7" s="89" t="e">
        <f>SUM(#REF!)</f>
        <v>#REF!</v>
      </c>
    </row>
    <row r="8" spans="1:6" ht="12.75">
      <c r="A8" s="38"/>
      <c r="B8" s="133" t="s">
        <v>35</v>
      </c>
      <c r="C8" s="134"/>
      <c r="D8" s="135"/>
      <c r="E8" s="136"/>
      <c r="F8" s="21"/>
    </row>
    <row r="9" spans="1:6" ht="12.75">
      <c r="A9" s="225" t="s">
        <v>42</v>
      </c>
      <c r="B9" s="56" t="s">
        <v>66</v>
      </c>
      <c r="C9" s="1"/>
      <c r="D9" s="1"/>
      <c r="E9" s="136"/>
      <c r="F9" s="21"/>
    </row>
    <row r="10" spans="1:6" ht="12" customHeight="1">
      <c r="A10" s="226"/>
      <c r="B10" s="63" t="s">
        <v>48</v>
      </c>
      <c r="C10" s="118">
        <v>5</v>
      </c>
      <c r="D10" s="273">
        <v>73</v>
      </c>
      <c r="E10" s="136"/>
      <c r="F10" s="271">
        <v>73</v>
      </c>
    </row>
    <row r="11" spans="1:6" ht="12.75" hidden="1">
      <c r="A11" s="38"/>
      <c r="B11" s="47" t="s">
        <v>160</v>
      </c>
      <c r="C11" s="81" t="s">
        <v>161</v>
      </c>
      <c r="D11" s="59" t="s">
        <v>162</v>
      </c>
      <c r="E11" s="10" t="s">
        <v>163</v>
      </c>
      <c r="F11" s="21"/>
    </row>
    <row r="12" spans="1:6" ht="12" customHeight="1" hidden="1">
      <c r="A12" s="38"/>
      <c r="B12" s="54">
        <v>451.9</v>
      </c>
      <c r="C12" s="81">
        <v>11</v>
      </c>
      <c r="D12" s="53">
        <v>12</v>
      </c>
      <c r="E12" s="10">
        <f>B12*C12*D12</f>
        <v>59650.799999999996</v>
      </c>
      <c r="F12" s="21"/>
    </row>
    <row r="13" spans="1:6" ht="12.75">
      <c r="A13" s="6" t="s">
        <v>2</v>
      </c>
      <c r="B13" s="193" t="s">
        <v>3</v>
      </c>
      <c r="C13" s="195"/>
      <c r="D13" s="14"/>
      <c r="E13" s="10"/>
      <c r="F13" s="18"/>
    </row>
    <row r="14" spans="1:7" ht="12.75" customHeight="1">
      <c r="A14" s="8"/>
      <c r="B14" s="210" t="s">
        <v>6</v>
      </c>
      <c r="C14" s="211"/>
      <c r="D14" s="211"/>
      <c r="E14" s="212"/>
      <c r="F14" s="18">
        <f>B12*G14</f>
        <v>13397.99279397</v>
      </c>
      <c r="G14">
        <v>29.6481363</v>
      </c>
    </row>
    <row r="15" spans="1:7" ht="13.5" customHeight="1">
      <c r="A15" s="5"/>
      <c r="B15" s="210" t="s">
        <v>45</v>
      </c>
      <c r="C15" s="211"/>
      <c r="D15" s="211"/>
      <c r="E15" s="212"/>
      <c r="F15" s="18">
        <f>E12*G15</f>
        <v>17895.239999999998</v>
      </c>
      <c r="G15" s="156">
        <v>0.3</v>
      </c>
    </row>
    <row r="16" spans="1:6" ht="14.25" customHeight="1">
      <c r="A16" s="19"/>
      <c r="B16" s="210" t="s">
        <v>25</v>
      </c>
      <c r="C16" s="211"/>
      <c r="D16" s="211"/>
      <c r="E16" s="212"/>
      <c r="F16" s="18">
        <v>1600</v>
      </c>
    </row>
    <row r="17" spans="1:6" ht="13.5" customHeight="1">
      <c r="A17" s="20"/>
      <c r="B17" s="210" t="s">
        <v>26</v>
      </c>
      <c r="C17" s="211"/>
      <c r="D17" s="211"/>
      <c r="E17" s="212"/>
      <c r="F17" s="18">
        <v>921.84</v>
      </c>
    </row>
    <row r="18" spans="1:7" ht="12.75" customHeight="1">
      <c r="A18" s="20"/>
      <c r="B18" s="198" t="s">
        <v>28</v>
      </c>
      <c r="C18" s="199"/>
      <c r="D18" s="199"/>
      <c r="E18" s="200"/>
      <c r="F18" s="18">
        <f>E12*G18</f>
        <v>6561.588</v>
      </c>
      <c r="G18" s="156">
        <v>0.11</v>
      </c>
    </row>
    <row r="19" spans="1:7" ht="15.75">
      <c r="A19" s="20"/>
      <c r="B19" s="198" t="s">
        <v>29</v>
      </c>
      <c r="C19" s="199"/>
      <c r="D19" s="199"/>
      <c r="E19" s="200"/>
      <c r="F19" s="18">
        <f>E12*G19</f>
        <v>3101.8415999999997</v>
      </c>
      <c r="G19" s="157">
        <v>0.052</v>
      </c>
    </row>
    <row r="20" spans="1:7" ht="15" customHeight="1">
      <c r="A20" s="20"/>
      <c r="B20" s="187" t="s">
        <v>233</v>
      </c>
      <c r="C20" s="188"/>
      <c r="D20" s="188"/>
      <c r="E20" s="189"/>
      <c r="F20" s="74">
        <v>2842</v>
      </c>
      <c r="G20" s="156">
        <v>0.03</v>
      </c>
    </row>
    <row r="21" spans="1:7" ht="12.75">
      <c r="A21" s="20"/>
      <c r="B21" s="190" t="s">
        <v>7</v>
      </c>
      <c r="C21" s="191"/>
      <c r="D21" s="191"/>
      <c r="E21" s="192"/>
      <c r="F21" s="89">
        <f>SUM(F10:F20)</f>
        <v>46393.50239396999</v>
      </c>
      <c r="G21" s="156"/>
    </row>
    <row r="22" spans="1:6" ht="12.75">
      <c r="A22" s="7"/>
      <c r="B22" s="193" t="s">
        <v>30</v>
      </c>
      <c r="C22" s="194"/>
      <c r="D22" s="194"/>
      <c r="E22" s="195"/>
      <c r="F22" s="42">
        <v>60969</v>
      </c>
    </row>
    <row r="23" spans="1:6" ht="12.75" customHeight="1">
      <c r="A23" s="7"/>
      <c r="B23" s="193" t="s">
        <v>31</v>
      </c>
      <c r="C23" s="194"/>
      <c r="D23" s="194"/>
      <c r="E23" s="195"/>
      <c r="F23" s="42">
        <f>F22-F21</f>
        <v>14575.49760603001</v>
      </c>
    </row>
    <row r="24" spans="1:6" ht="12.75" customHeight="1">
      <c r="A24" s="176" t="s">
        <v>234</v>
      </c>
      <c r="B24" s="176"/>
      <c r="C24" s="176"/>
      <c r="D24" s="176"/>
      <c r="E24" s="176"/>
      <c r="F24" s="42">
        <v>680</v>
      </c>
    </row>
    <row r="25" spans="1:6" ht="15.75">
      <c r="A25" s="184" t="s">
        <v>32</v>
      </c>
      <c r="B25" s="185"/>
      <c r="C25" s="185"/>
      <c r="D25" s="185"/>
      <c r="E25" s="185"/>
      <c r="F25" s="186"/>
    </row>
    <row r="26" spans="1:6" ht="15.75">
      <c r="A26" s="184" t="s">
        <v>33</v>
      </c>
      <c r="B26" s="185"/>
      <c r="C26" s="185"/>
      <c r="D26" s="185"/>
      <c r="E26" s="185"/>
      <c r="F26" s="186"/>
    </row>
  </sheetData>
  <sheetProtection/>
  <mergeCells count="22">
    <mergeCell ref="A24:E24"/>
    <mergeCell ref="B22:E22"/>
    <mergeCell ref="B16:E16"/>
    <mergeCell ref="B17:E17"/>
    <mergeCell ref="B18:E18"/>
    <mergeCell ref="B19:E19"/>
    <mergeCell ref="B20:E20"/>
    <mergeCell ref="B21:E21"/>
    <mergeCell ref="A1:F1"/>
    <mergeCell ref="A2:F2"/>
    <mergeCell ref="A3:A4"/>
    <mergeCell ref="B3:B4"/>
    <mergeCell ref="C3:D3"/>
    <mergeCell ref="E3:E4"/>
    <mergeCell ref="B23:E23"/>
    <mergeCell ref="A25:F25"/>
    <mergeCell ref="A26:F26"/>
    <mergeCell ref="B14:E14"/>
    <mergeCell ref="F3:F4"/>
    <mergeCell ref="B13:C13"/>
    <mergeCell ref="B15:E15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8" sqref="A38:E38"/>
    </sheetView>
  </sheetViews>
  <sheetFormatPr defaultColWidth="9.00390625" defaultRowHeight="12.75"/>
  <cols>
    <col min="1" max="1" width="3.00390625" style="0" customWidth="1"/>
    <col min="2" max="2" width="50.625" style="0" customWidth="1"/>
    <col min="3" max="3" width="7.625" style="0" customWidth="1"/>
    <col min="4" max="4" width="10.25390625" style="0" customWidth="1"/>
    <col min="5" max="5" width="8.875" style="0" hidden="1" customWidth="1"/>
    <col min="6" max="6" width="10.75390625" style="0" customWidth="1"/>
    <col min="7" max="7" width="9.125" style="0" hidden="1" customWidth="1"/>
  </cols>
  <sheetData>
    <row r="1" spans="1:6" ht="12.75">
      <c r="A1" s="176" t="s">
        <v>46</v>
      </c>
      <c r="B1" s="176"/>
      <c r="C1" s="176"/>
      <c r="D1" s="176"/>
      <c r="E1" s="176"/>
      <c r="F1" s="176"/>
    </row>
    <row r="2" spans="1:6" ht="12.75">
      <c r="A2" s="181" t="s">
        <v>12</v>
      </c>
      <c r="B2" s="182"/>
      <c r="C2" s="182"/>
      <c r="D2" s="182"/>
      <c r="E2" s="182"/>
      <c r="F2" s="183"/>
    </row>
    <row r="3" spans="1:6" ht="12.75" customHeight="1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220" t="s">
        <v>21</v>
      </c>
    </row>
    <row r="4" spans="1:6" ht="34.5" customHeight="1">
      <c r="A4" s="178"/>
      <c r="B4" s="180"/>
      <c r="C4" s="2" t="s">
        <v>4</v>
      </c>
      <c r="D4" s="2" t="s">
        <v>40</v>
      </c>
      <c r="E4" s="180"/>
      <c r="F4" s="220"/>
    </row>
    <row r="5" spans="1:6" ht="12" customHeight="1" hidden="1">
      <c r="A5" s="17"/>
      <c r="B5" s="3"/>
      <c r="C5" s="1"/>
      <c r="D5" s="1"/>
      <c r="E5" s="1"/>
      <c r="F5" s="4">
        <v>4.78</v>
      </c>
    </row>
    <row r="6" spans="1:6" ht="12.75">
      <c r="A6" s="17" t="s">
        <v>0</v>
      </c>
      <c r="B6" s="3" t="s">
        <v>1</v>
      </c>
      <c r="C6" s="1"/>
      <c r="D6" s="1"/>
      <c r="E6" s="1"/>
      <c r="F6" s="4"/>
    </row>
    <row r="7" spans="1:6" ht="12.75">
      <c r="A7" s="229" t="s">
        <v>43</v>
      </c>
      <c r="B7" s="47" t="s">
        <v>154</v>
      </c>
      <c r="C7" s="145"/>
      <c r="D7" s="146"/>
      <c r="E7" s="1"/>
      <c r="F7" s="24"/>
    </row>
    <row r="8" spans="1:6" ht="12.75">
      <c r="A8" s="231"/>
      <c r="B8" s="147" t="s">
        <v>155</v>
      </c>
      <c r="C8" s="250">
        <v>0.072</v>
      </c>
      <c r="D8" s="262">
        <v>576</v>
      </c>
      <c r="E8" s="201">
        <v>1368.8</v>
      </c>
      <c r="F8" s="233">
        <f>E8*F5</f>
        <v>6542.8640000000005</v>
      </c>
    </row>
    <row r="9" spans="1:6" ht="12.75">
      <c r="A9" s="231"/>
      <c r="B9" s="147" t="s">
        <v>156</v>
      </c>
      <c r="C9" s="250">
        <v>1</v>
      </c>
      <c r="D9" s="262">
        <v>650</v>
      </c>
      <c r="E9" s="202"/>
      <c r="F9" s="234"/>
    </row>
    <row r="10" spans="1:6" ht="12.75">
      <c r="A10" s="231"/>
      <c r="B10" s="147" t="s">
        <v>157</v>
      </c>
      <c r="C10" s="250">
        <v>84</v>
      </c>
      <c r="D10" s="262">
        <v>142.8</v>
      </c>
      <c r="E10" s="203"/>
      <c r="F10" s="235"/>
    </row>
    <row r="11" spans="1:6" ht="12.75">
      <c r="A11" s="231"/>
      <c r="B11" s="47" t="s">
        <v>158</v>
      </c>
      <c r="C11" s="250"/>
      <c r="D11" s="263"/>
      <c r="E11" s="31"/>
      <c r="F11" s="34"/>
    </row>
    <row r="12" spans="1:6" ht="12.75">
      <c r="A12" s="231"/>
      <c r="B12" s="147" t="s">
        <v>125</v>
      </c>
      <c r="C12" s="250">
        <v>1</v>
      </c>
      <c r="D12" s="262">
        <v>185</v>
      </c>
      <c r="E12" s="201">
        <v>250.95</v>
      </c>
      <c r="F12" s="233">
        <f>E12*F5</f>
        <v>1199.541</v>
      </c>
    </row>
    <row r="13" spans="1:6" ht="12.75">
      <c r="A13" s="230"/>
      <c r="B13" s="147" t="s">
        <v>128</v>
      </c>
      <c r="C13" s="250">
        <v>1</v>
      </c>
      <c r="D13" s="262">
        <v>65.95</v>
      </c>
      <c r="E13" s="203"/>
      <c r="F13" s="235"/>
    </row>
    <row r="14" spans="1:6" ht="15">
      <c r="A14" s="231" t="s">
        <v>38</v>
      </c>
      <c r="B14" s="40" t="s">
        <v>170</v>
      </c>
      <c r="C14" s="83"/>
      <c r="D14" s="14"/>
      <c r="E14" s="232">
        <v>655.8</v>
      </c>
      <c r="F14" s="227">
        <f>E14*F5</f>
        <v>3134.724</v>
      </c>
    </row>
    <row r="15" spans="1:6" ht="12.75">
      <c r="A15" s="231"/>
      <c r="B15" s="54" t="s">
        <v>146</v>
      </c>
      <c r="C15" s="81">
        <v>2</v>
      </c>
      <c r="D15" s="264">
        <v>229.2</v>
      </c>
      <c r="E15" s="202"/>
      <c r="F15" s="228"/>
    </row>
    <row r="16" spans="1:6" ht="12.75">
      <c r="A16" s="231"/>
      <c r="B16" s="54" t="s">
        <v>171</v>
      </c>
      <c r="C16" s="81">
        <v>1</v>
      </c>
      <c r="D16" s="264">
        <v>203</v>
      </c>
      <c r="E16" s="202"/>
      <c r="F16" s="228"/>
    </row>
    <row r="17" spans="1:6" ht="12.75">
      <c r="A17" s="231"/>
      <c r="B17" s="54" t="s">
        <v>172</v>
      </c>
      <c r="C17" s="81">
        <v>1</v>
      </c>
      <c r="D17" s="264">
        <v>210</v>
      </c>
      <c r="E17" s="202"/>
      <c r="F17" s="228"/>
    </row>
    <row r="18" spans="1:6" ht="12.75">
      <c r="A18" s="230"/>
      <c r="B18" s="54" t="s">
        <v>109</v>
      </c>
      <c r="C18" s="81">
        <v>2</v>
      </c>
      <c r="D18" s="264">
        <v>13.6</v>
      </c>
      <c r="E18" s="202"/>
      <c r="F18" s="228"/>
    </row>
    <row r="19" spans="1:6" ht="12.75">
      <c r="A19" s="35"/>
      <c r="B19" s="75" t="s">
        <v>34</v>
      </c>
      <c r="C19" s="115"/>
      <c r="D19" s="114"/>
      <c r="E19" s="100"/>
      <c r="F19" s="101">
        <f>SUM(F8:F18)</f>
        <v>10877.129</v>
      </c>
    </row>
    <row r="20" spans="1:6" ht="15">
      <c r="A20" s="35"/>
      <c r="B20" s="79" t="s">
        <v>35</v>
      </c>
      <c r="C20" s="81"/>
      <c r="D20" s="264"/>
      <c r="E20" s="58"/>
      <c r="F20" s="60"/>
    </row>
    <row r="21" spans="1:6" ht="15" customHeight="1">
      <c r="A21" s="130"/>
      <c r="B21" s="153" t="s">
        <v>47</v>
      </c>
      <c r="C21" s="250"/>
      <c r="D21" s="263"/>
      <c r="E21" s="10"/>
      <c r="F21" s="22"/>
    </row>
    <row r="22" spans="1:6" ht="16.5">
      <c r="A22" s="130" t="s">
        <v>43</v>
      </c>
      <c r="B22" s="147" t="s">
        <v>48</v>
      </c>
      <c r="C22" s="250">
        <v>4</v>
      </c>
      <c r="D22" s="262">
        <v>50.4</v>
      </c>
      <c r="E22" s="10"/>
      <c r="F22" s="22">
        <v>50.4</v>
      </c>
    </row>
    <row r="23" spans="1:6" ht="16.5">
      <c r="A23" s="130" t="s">
        <v>195</v>
      </c>
      <c r="B23" s="63" t="s">
        <v>48</v>
      </c>
      <c r="C23" s="118">
        <v>4</v>
      </c>
      <c r="D23" s="273">
        <v>62.95</v>
      </c>
      <c r="E23" s="10"/>
      <c r="F23" s="22">
        <v>62.95</v>
      </c>
    </row>
    <row r="24" spans="1:6" ht="16.5">
      <c r="A24" s="130" t="s">
        <v>208</v>
      </c>
      <c r="B24" s="63" t="s">
        <v>207</v>
      </c>
      <c r="C24" s="118">
        <v>4</v>
      </c>
      <c r="D24" s="273">
        <v>50.41</v>
      </c>
      <c r="E24" s="10"/>
      <c r="F24" s="22">
        <v>50.41</v>
      </c>
    </row>
    <row r="25" spans="1:6" ht="12.75" hidden="1">
      <c r="A25" s="229"/>
      <c r="B25" s="47" t="s">
        <v>160</v>
      </c>
      <c r="C25" s="81" t="s">
        <v>161</v>
      </c>
      <c r="D25" s="59" t="s">
        <v>162</v>
      </c>
      <c r="E25" s="10" t="s">
        <v>163</v>
      </c>
      <c r="F25" s="60"/>
    </row>
    <row r="26" spans="1:6" ht="12" customHeight="1" hidden="1">
      <c r="A26" s="230"/>
      <c r="B26" s="54">
        <v>500.5</v>
      </c>
      <c r="C26" s="81">
        <v>11</v>
      </c>
      <c r="D26" s="53">
        <v>12</v>
      </c>
      <c r="E26" s="10">
        <f>B26*C26*D26</f>
        <v>66066</v>
      </c>
      <c r="F26" s="60"/>
    </row>
    <row r="27" spans="1:6" ht="12.75">
      <c r="A27" s="6" t="s">
        <v>2</v>
      </c>
      <c r="B27" s="193" t="s">
        <v>3</v>
      </c>
      <c r="C27" s="195"/>
      <c r="D27" s="1"/>
      <c r="E27" s="1"/>
      <c r="F27" s="24"/>
    </row>
    <row r="28" spans="1:7" ht="15" customHeight="1">
      <c r="A28" s="8"/>
      <c r="B28" s="210" t="s">
        <v>6</v>
      </c>
      <c r="C28" s="211"/>
      <c r="D28" s="211"/>
      <c r="E28" s="212"/>
      <c r="F28" s="18">
        <f>B26*G28</f>
        <v>14838.89221815</v>
      </c>
      <c r="G28">
        <v>29.6481363</v>
      </c>
    </row>
    <row r="29" spans="1:7" ht="14.25" customHeight="1">
      <c r="A29" s="5"/>
      <c r="B29" s="210" t="s">
        <v>45</v>
      </c>
      <c r="C29" s="211"/>
      <c r="D29" s="211"/>
      <c r="E29" s="212"/>
      <c r="F29" s="18">
        <f>E26*G29</f>
        <v>19819.8</v>
      </c>
      <c r="G29" s="156">
        <v>0.3</v>
      </c>
    </row>
    <row r="30" spans="1:6" ht="12.75" customHeight="1">
      <c r="A30" s="19"/>
      <c r="B30" s="210" t="s">
        <v>25</v>
      </c>
      <c r="C30" s="211"/>
      <c r="D30" s="211"/>
      <c r="E30" s="212"/>
      <c r="F30" s="18">
        <v>1830.46</v>
      </c>
    </row>
    <row r="31" spans="1:6" ht="15.75">
      <c r="A31" s="20"/>
      <c r="B31" s="210" t="s">
        <v>26</v>
      </c>
      <c r="C31" s="211"/>
      <c r="D31" s="211"/>
      <c r="E31" s="212"/>
      <c r="F31" s="18">
        <v>1023.12</v>
      </c>
    </row>
    <row r="32" spans="1:7" ht="15.75">
      <c r="A32" s="20"/>
      <c r="B32" s="198" t="s">
        <v>28</v>
      </c>
      <c r="C32" s="199"/>
      <c r="D32" s="199"/>
      <c r="E32" s="200"/>
      <c r="F32" s="18">
        <f>E26*G32</f>
        <v>7267.26</v>
      </c>
      <c r="G32" s="156">
        <v>0.11</v>
      </c>
    </row>
    <row r="33" spans="1:7" ht="14.25" customHeight="1">
      <c r="A33" s="20"/>
      <c r="B33" s="198" t="s">
        <v>29</v>
      </c>
      <c r="C33" s="199"/>
      <c r="D33" s="199"/>
      <c r="E33" s="200"/>
      <c r="F33" s="18">
        <f>E26*G33</f>
        <v>3435.432</v>
      </c>
      <c r="G33" s="157">
        <v>0.052</v>
      </c>
    </row>
    <row r="34" spans="1:7" ht="12.75" customHeight="1">
      <c r="A34" s="20"/>
      <c r="B34" s="187" t="s">
        <v>233</v>
      </c>
      <c r="C34" s="188"/>
      <c r="D34" s="188"/>
      <c r="E34" s="189"/>
      <c r="F34" s="74">
        <v>3216</v>
      </c>
      <c r="G34" s="156">
        <v>0.03</v>
      </c>
    </row>
    <row r="35" spans="1:6" ht="12.75">
      <c r="A35" s="20"/>
      <c r="B35" s="190" t="s">
        <v>7</v>
      </c>
      <c r="C35" s="191"/>
      <c r="D35" s="191"/>
      <c r="E35" s="192"/>
      <c r="F35" s="89">
        <f>SUM(F19:F34)</f>
        <v>62471.853218150005</v>
      </c>
    </row>
    <row r="36" spans="1:6" ht="12.75">
      <c r="A36" s="7"/>
      <c r="B36" s="193" t="s">
        <v>30</v>
      </c>
      <c r="C36" s="194"/>
      <c r="D36" s="194"/>
      <c r="E36" s="195"/>
      <c r="F36" s="42">
        <v>59890</v>
      </c>
    </row>
    <row r="37" spans="1:6" ht="12.75">
      <c r="A37" s="7"/>
      <c r="B37" s="193" t="s">
        <v>44</v>
      </c>
      <c r="C37" s="194"/>
      <c r="D37" s="194"/>
      <c r="E37" s="195"/>
      <c r="F37" s="42">
        <f>F36-F35</f>
        <v>-2581.853218150005</v>
      </c>
    </row>
    <row r="38" spans="1:6" ht="12.75">
      <c r="A38" s="176" t="s">
        <v>234</v>
      </c>
      <c r="B38" s="176"/>
      <c r="C38" s="176"/>
      <c r="D38" s="176"/>
      <c r="E38" s="176"/>
      <c r="F38" s="42">
        <v>5947</v>
      </c>
    </row>
    <row r="39" spans="1:6" ht="13.5" customHeight="1">
      <c r="A39" s="184" t="s">
        <v>32</v>
      </c>
      <c r="B39" s="185"/>
      <c r="C39" s="185"/>
      <c r="D39" s="185"/>
      <c r="E39" s="185"/>
      <c r="F39" s="186"/>
    </row>
    <row r="40" spans="1:6" ht="15.75">
      <c r="A40" s="184" t="s">
        <v>33</v>
      </c>
      <c r="B40" s="185"/>
      <c r="C40" s="185"/>
      <c r="D40" s="185"/>
      <c r="E40" s="185"/>
      <c r="F40" s="186"/>
    </row>
  </sheetData>
  <sheetProtection/>
  <mergeCells count="30">
    <mergeCell ref="A38:E38"/>
    <mergeCell ref="B32:E32"/>
    <mergeCell ref="B33:E33"/>
    <mergeCell ref="A1:F1"/>
    <mergeCell ref="A2:F2"/>
    <mergeCell ref="B27:C27"/>
    <mergeCell ref="A3:A4"/>
    <mergeCell ref="E3:E4"/>
    <mergeCell ref="B3:B4"/>
    <mergeCell ref="B31:E31"/>
    <mergeCell ref="C3:D3"/>
    <mergeCell ref="B29:E29"/>
    <mergeCell ref="A14:A18"/>
    <mergeCell ref="F3:F4"/>
    <mergeCell ref="E14:E18"/>
    <mergeCell ref="E8:E10"/>
    <mergeCell ref="F8:F10"/>
    <mergeCell ref="E12:E13"/>
    <mergeCell ref="F12:F13"/>
    <mergeCell ref="A7:A13"/>
    <mergeCell ref="B30:E30"/>
    <mergeCell ref="F14:F18"/>
    <mergeCell ref="A25:A26"/>
    <mergeCell ref="A39:F39"/>
    <mergeCell ref="A40:F40"/>
    <mergeCell ref="B34:E34"/>
    <mergeCell ref="B35:E35"/>
    <mergeCell ref="B36:E36"/>
    <mergeCell ref="B37:E37"/>
    <mergeCell ref="B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1" sqref="G1:H2"/>
    </sheetView>
  </sheetViews>
  <sheetFormatPr defaultColWidth="9.00390625" defaultRowHeight="12.75"/>
  <cols>
    <col min="1" max="1" width="3.25390625" style="0" customWidth="1"/>
    <col min="2" max="2" width="52.375" style="0" customWidth="1"/>
    <col min="3" max="3" width="6.375" style="0" customWidth="1"/>
    <col min="4" max="4" width="8.625" style="0" customWidth="1"/>
    <col min="5" max="5" width="8.125" style="0" hidden="1" customWidth="1"/>
    <col min="6" max="6" width="11.125" style="0" customWidth="1"/>
    <col min="7" max="7" width="6.625" style="0" hidden="1" customWidth="1"/>
  </cols>
  <sheetData>
    <row r="1" spans="1:6" ht="12.75">
      <c r="A1" s="176" t="s">
        <v>46</v>
      </c>
      <c r="B1" s="176"/>
      <c r="C1" s="176"/>
      <c r="D1" s="176"/>
      <c r="E1" s="176"/>
      <c r="F1" s="176"/>
    </row>
    <row r="2" spans="1:6" ht="12.75">
      <c r="A2" s="181" t="s">
        <v>13</v>
      </c>
      <c r="B2" s="182"/>
      <c r="C2" s="182"/>
      <c r="D2" s="182"/>
      <c r="E2" s="182"/>
      <c r="F2" s="183"/>
    </row>
    <row r="3" spans="1:6" ht="12.75" customHeight="1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220" t="s">
        <v>21</v>
      </c>
    </row>
    <row r="4" spans="1:6" ht="36.75" customHeight="1">
      <c r="A4" s="178"/>
      <c r="B4" s="180"/>
      <c r="C4" s="2" t="s">
        <v>4</v>
      </c>
      <c r="D4" s="2" t="s">
        <v>40</v>
      </c>
      <c r="E4" s="180"/>
      <c r="F4" s="220"/>
    </row>
    <row r="5" spans="1:6" ht="10.5" customHeight="1" hidden="1">
      <c r="A5" s="17"/>
      <c r="B5" s="3"/>
      <c r="C5" s="1"/>
      <c r="D5" s="1"/>
      <c r="E5" s="1"/>
      <c r="F5" s="4">
        <v>4.78</v>
      </c>
    </row>
    <row r="6" spans="1:6" ht="12.75">
      <c r="A6" s="17" t="s">
        <v>0</v>
      </c>
      <c r="B6" s="3" t="s">
        <v>1</v>
      </c>
      <c r="C6" s="1"/>
      <c r="D6" s="1"/>
      <c r="E6" s="1"/>
      <c r="F6" s="4"/>
    </row>
    <row r="7" spans="1:6" ht="12.75">
      <c r="A7" s="229" t="s">
        <v>67</v>
      </c>
      <c r="B7" s="140" t="s">
        <v>68</v>
      </c>
      <c r="C7" s="138"/>
      <c r="D7" s="139"/>
      <c r="E7" s="14"/>
      <c r="F7" s="24"/>
    </row>
    <row r="8" spans="1:6" ht="12.75">
      <c r="A8" s="231"/>
      <c r="B8" s="141" t="s">
        <v>69</v>
      </c>
      <c r="C8" s="260">
        <v>15</v>
      </c>
      <c r="D8" s="275">
        <v>442.57</v>
      </c>
      <c r="E8" s="221">
        <v>7402.37</v>
      </c>
      <c r="F8" s="223">
        <f>E8*F5</f>
        <v>35383.3286</v>
      </c>
    </row>
    <row r="9" spans="1:6" ht="12.75">
      <c r="A9" s="231"/>
      <c r="B9" s="141" t="s">
        <v>70</v>
      </c>
      <c r="C9" s="278">
        <v>0.045</v>
      </c>
      <c r="D9" s="275">
        <v>355</v>
      </c>
      <c r="E9" s="236"/>
      <c r="F9" s="237"/>
    </row>
    <row r="10" spans="1:6" ht="12.75">
      <c r="A10" s="231"/>
      <c r="B10" s="141" t="s">
        <v>71</v>
      </c>
      <c r="C10" s="260">
        <v>15</v>
      </c>
      <c r="D10" s="275">
        <v>297</v>
      </c>
      <c r="E10" s="236"/>
      <c r="F10" s="237"/>
    </row>
    <row r="11" spans="1:6" ht="12.75">
      <c r="A11" s="231"/>
      <c r="B11" s="141" t="s">
        <v>72</v>
      </c>
      <c r="C11" s="260">
        <v>1</v>
      </c>
      <c r="D11" s="275">
        <v>70</v>
      </c>
      <c r="E11" s="236"/>
      <c r="F11" s="237"/>
    </row>
    <row r="12" spans="1:6" ht="12.75">
      <c r="A12" s="231"/>
      <c r="B12" s="141" t="s">
        <v>73</v>
      </c>
      <c r="C12" s="260">
        <v>20</v>
      </c>
      <c r="D12" s="275">
        <v>373</v>
      </c>
      <c r="E12" s="236"/>
      <c r="F12" s="237"/>
    </row>
    <row r="13" spans="1:6" ht="12.75">
      <c r="A13" s="231"/>
      <c r="B13" s="141" t="s">
        <v>74</v>
      </c>
      <c r="C13" s="260">
        <v>72</v>
      </c>
      <c r="D13" s="274">
        <v>1296</v>
      </c>
      <c r="E13" s="236"/>
      <c r="F13" s="237"/>
    </row>
    <row r="14" spans="1:6" ht="12.75">
      <c r="A14" s="231"/>
      <c r="B14" s="141" t="s">
        <v>75</v>
      </c>
      <c r="C14" s="260">
        <v>30</v>
      </c>
      <c r="D14" s="274">
        <v>3122.55</v>
      </c>
      <c r="E14" s="236"/>
      <c r="F14" s="237"/>
    </row>
    <row r="15" spans="1:6" ht="12.75">
      <c r="A15" s="230"/>
      <c r="B15" s="141" t="s">
        <v>76</v>
      </c>
      <c r="C15" s="260">
        <v>13</v>
      </c>
      <c r="D15" s="274">
        <v>1446.25</v>
      </c>
      <c r="E15" s="222"/>
      <c r="F15" s="224"/>
    </row>
    <row r="16" spans="1:6" ht="12.75">
      <c r="A16" s="131"/>
      <c r="B16" s="75" t="s">
        <v>34</v>
      </c>
      <c r="C16" s="97"/>
      <c r="D16" s="99"/>
      <c r="E16" s="102"/>
      <c r="F16" s="103">
        <f>SUM(F7:F15)</f>
        <v>35383.3286</v>
      </c>
    </row>
    <row r="17" spans="1:6" ht="15">
      <c r="A17" s="131"/>
      <c r="B17" s="79" t="s">
        <v>35</v>
      </c>
      <c r="C17" s="52"/>
      <c r="D17" s="53"/>
      <c r="E17" s="13"/>
      <c r="F17" s="39"/>
    </row>
    <row r="18" spans="1:6" ht="12.75">
      <c r="A18" s="229" t="s">
        <v>41</v>
      </c>
      <c r="B18" s="47" t="s">
        <v>47</v>
      </c>
      <c r="C18" s="125"/>
      <c r="D18" s="66"/>
      <c r="E18" s="1"/>
      <c r="F18" s="1"/>
    </row>
    <row r="19" spans="1:6" ht="12.75">
      <c r="A19" s="230"/>
      <c r="B19" s="67" t="s">
        <v>48</v>
      </c>
      <c r="C19" s="125">
        <v>3</v>
      </c>
      <c r="D19" s="65">
        <v>43.8</v>
      </c>
      <c r="E19" s="65">
        <v>43.8</v>
      </c>
      <c r="F19" s="24">
        <v>43.8</v>
      </c>
    </row>
    <row r="20" spans="1:6" ht="16.5">
      <c r="A20" s="35" t="s">
        <v>208</v>
      </c>
      <c r="B20" s="63" t="s">
        <v>207</v>
      </c>
      <c r="C20" s="132">
        <v>3</v>
      </c>
      <c r="D20" s="62">
        <v>37.81</v>
      </c>
      <c r="E20" s="62">
        <v>37.81</v>
      </c>
      <c r="F20" s="24">
        <v>37.81</v>
      </c>
    </row>
    <row r="21" spans="1:6" ht="12.75">
      <c r="A21" s="35"/>
      <c r="B21" s="160"/>
      <c r="C21" s="161"/>
      <c r="D21" s="65"/>
      <c r="E21" s="14"/>
      <c r="F21" s="24"/>
    </row>
    <row r="22" spans="1:6" ht="12.75" hidden="1">
      <c r="A22" s="35"/>
      <c r="B22" s="47" t="s">
        <v>160</v>
      </c>
      <c r="C22" s="81" t="s">
        <v>161</v>
      </c>
      <c r="D22" s="59" t="s">
        <v>162</v>
      </c>
      <c r="E22" s="10" t="s">
        <v>163</v>
      </c>
      <c r="F22" s="24"/>
    </row>
    <row r="23" spans="1:6" ht="13.5" customHeight="1" hidden="1">
      <c r="A23" s="35"/>
      <c r="B23" s="54">
        <v>394.3</v>
      </c>
      <c r="C23" s="81">
        <v>6.1</v>
      </c>
      <c r="D23" s="53">
        <v>12</v>
      </c>
      <c r="E23" s="10">
        <f>B23*C23*D23</f>
        <v>28862.760000000002</v>
      </c>
      <c r="F23" s="24"/>
    </row>
    <row r="24" spans="1:6" ht="12.75">
      <c r="A24" s="6" t="s">
        <v>2</v>
      </c>
      <c r="B24" s="193" t="s">
        <v>3</v>
      </c>
      <c r="C24" s="195"/>
      <c r="D24" s="1"/>
      <c r="E24" s="1"/>
      <c r="F24" s="24"/>
    </row>
    <row r="25" spans="1:7" ht="14.25" customHeight="1">
      <c r="A25" s="8"/>
      <c r="B25" s="210" t="s">
        <v>6</v>
      </c>
      <c r="C25" s="211"/>
      <c r="D25" s="211"/>
      <c r="E25" s="212"/>
      <c r="F25" s="18">
        <f>B23*G25</f>
        <v>11690.260143090001</v>
      </c>
      <c r="G25">
        <v>29.6481363</v>
      </c>
    </row>
    <row r="26" spans="1:7" ht="14.25" customHeight="1">
      <c r="A26" s="5"/>
      <c r="B26" s="210" t="s">
        <v>45</v>
      </c>
      <c r="C26" s="211"/>
      <c r="D26" s="211"/>
      <c r="E26" s="212"/>
      <c r="F26" s="18">
        <f>E23*G26</f>
        <v>8658.828</v>
      </c>
      <c r="G26" s="156">
        <v>0.3</v>
      </c>
    </row>
    <row r="27" spans="1:6" ht="12.75" customHeight="1">
      <c r="A27" s="19"/>
      <c r="B27" s="210" t="s">
        <v>25</v>
      </c>
      <c r="C27" s="211"/>
      <c r="D27" s="211"/>
      <c r="E27" s="212"/>
      <c r="F27" s="18">
        <v>1499.59</v>
      </c>
    </row>
    <row r="28" spans="1:6" ht="12.75" customHeight="1">
      <c r="A28" s="20"/>
      <c r="B28" s="210" t="s">
        <v>26</v>
      </c>
      <c r="C28" s="211"/>
      <c r="D28" s="211"/>
      <c r="E28" s="212"/>
      <c r="F28" s="18">
        <v>804.36</v>
      </c>
    </row>
    <row r="29" spans="1:7" ht="15.75">
      <c r="A29" s="20"/>
      <c r="B29" s="198" t="s">
        <v>28</v>
      </c>
      <c r="C29" s="199"/>
      <c r="D29" s="199"/>
      <c r="E29" s="200"/>
      <c r="F29" s="18">
        <f>E23*G29</f>
        <v>3174.9036</v>
      </c>
      <c r="G29" s="156">
        <v>0.11</v>
      </c>
    </row>
    <row r="30" spans="1:7" ht="13.5" customHeight="1">
      <c r="A30" s="20"/>
      <c r="B30" s="198" t="s">
        <v>29</v>
      </c>
      <c r="C30" s="199"/>
      <c r="D30" s="199"/>
      <c r="E30" s="200"/>
      <c r="F30" s="18">
        <f>E23*G30</f>
        <v>1500.86352</v>
      </c>
      <c r="G30" s="157">
        <v>0.052</v>
      </c>
    </row>
    <row r="31" spans="1:7" ht="12.75" customHeight="1">
      <c r="A31" s="20"/>
      <c r="B31" s="187" t="s">
        <v>233</v>
      </c>
      <c r="C31" s="188"/>
      <c r="D31" s="188"/>
      <c r="E31" s="189"/>
      <c r="F31" s="74">
        <v>1841</v>
      </c>
      <c r="G31" s="156">
        <v>0.03</v>
      </c>
    </row>
    <row r="32" spans="1:6" ht="12.75">
      <c r="A32" s="20"/>
      <c r="B32" s="190" t="s">
        <v>7</v>
      </c>
      <c r="C32" s="191"/>
      <c r="D32" s="191"/>
      <c r="E32" s="192"/>
      <c r="F32" s="89">
        <f>SUM(F16:F31)</f>
        <v>64634.74386309</v>
      </c>
    </row>
    <row r="33" spans="1:6" ht="12.75">
      <c r="A33" s="7"/>
      <c r="B33" s="193" t="s">
        <v>30</v>
      </c>
      <c r="C33" s="194"/>
      <c r="D33" s="194"/>
      <c r="E33" s="195"/>
      <c r="F33" s="18">
        <v>31159</v>
      </c>
    </row>
    <row r="34" spans="1:6" ht="15.75" customHeight="1">
      <c r="A34" s="7"/>
      <c r="B34" s="193" t="s">
        <v>44</v>
      </c>
      <c r="C34" s="194"/>
      <c r="D34" s="194"/>
      <c r="E34" s="195"/>
      <c r="F34" s="18">
        <f>F33-F32</f>
        <v>-33475.74386309</v>
      </c>
    </row>
    <row r="35" spans="1:6" ht="15.75" customHeight="1">
      <c r="A35" s="176" t="s">
        <v>234</v>
      </c>
      <c r="B35" s="176"/>
      <c r="C35" s="176"/>
      <c r="D35" s="176"/>
      <c r="E35" s="176"/>
      <c r="F35" s="175">
        <v>401</v>
      </c>
    </row>
    <row r="36" spans="1:6" ht="15.75">
      <c r="A36" s="184" t="s">
        <v>32</v>
      </c>
      <c r="B36" s="185"/>
      <c r="C36" s="185"/>
      <c r="D36" s="185"/>
      <c r="E36" s="185"/>
      <c r="F36" s="186"/>
    </row>
    <row r="37" spans="1:6" ht="15.75">
      <c r="A37" s="184" t="s">
        <v>33</v>
      </c>
      <c r="B37" s="185"/>
      <c r="C37" s="185"/>
      <c r="D37" s="185"/>
      <c r="E37" s="185"/>
      <c r="F37" s="186"/>
    </row>
  </sheetData>
  <sheetProtection/>
  <mergeCells count="25">
    <mergeCell ref="A35:E35"/>
    <mergeCell ref="A1:F1"/>
    <mergeCell ref="A2:F2"/>
    <mergeCell ref="A3:A4"/>
    <mergeCell ref="F3:F4"/>
    <mergeCell ref="A7:A15"/>
    <mergeCell ref="B31:E31"/>
    <mergeCell ref="B32:E32"/>
    <mergeCell ref="B33:E33"/>
    <mergeCell ref="C3:D3"/>
    <mergeCell ref="E8:E15"/>
    <mergeCell ref="F8:F15"/>
    <mergeCell ref="B3:B4"/>
    <mergeCell ref="E3:E4"/>
    <mergeCell ref="B24:C24"/>
    <mergeCell ref="A37:F37"/>
    <mergeCell ref="A18:A19"/>
    <mergeCell ref="B25:E25"/>
    <mergeCell ref="B26:E26"/>
    <mergeCell ref="B27:E27"/>
    <mergeCell ref="B28:E28"/>
    <mergeCell ref="B29:E29"/>
    <mergeCell ref="B30:E30"/>
    <mergeCell ref="A36:F36"/>
    <mergeCell ref="B34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19" sqref="D19:D20"/>
    </sheetView>
  </sheetViews>
  <sheetFormatPr defaultColWidth="9.00390625" defaultRowHeight="12.75"/>
  <cols>
    <col min="1" max="1" width="3.625" style="0" customWidth="1"/>
    <col min="2" max="2" width="53.625" style="0" customWidth="1"/>
    <col min="3" max="3" width="7.125" style="0" customWidth="1"/>
    <col min="4" max="4" width="10.00390625" style="0" customWidth="1"/>
    <col min="5" max="5" width="8.25390625" style="0" hidden="1" customWidth="1"/>
    <col min="6" max="6" width="11.00390625" style="0" customWidth="1"/>
    <col min="7" max="7" width="9.125" style="0" hidden="1" customWidth="1"/>
  </cols>
  <sheetData>
    <row r="1" spans="1:6" ht="12.75">
      <c r="A1" s="176" t="s">
        <v>46</v>
      </c>
      <c r="B1" s="176"/>
      <c r="C1" s="176"/>
      <c r="D1" s="176"/>
      <c r="E1" s="176"/>
      <c r="F1" s="176"/>
    </row>
    <row r="2" spans="1:6" ht="12.75">
      <c r="A2" s="181" t="s">
        <v>14</v>
      </c>
      <c r="B2" s="182"/>
      <c r="C2" s="182"/>
      <c r="D2" s="182"/>
      <c r="E2" s="182"/>
      <c r="F2" s="183"/>
    </row>
    <row r="3" spans="1:6" ht="12.75" customHeight="1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220" t="s">
        <v>21</v>
      </c>
    </row>
    <row r="4" spans="1:6" ht="27.75" customHeight="1">
      <c r="A4" s="178"/>
      <c r="B4" s="180"/>
      <c r="C4" s="2" t="s">
        <v>4</v>
      </c>
      <c r="D4" s="2" t="s">
        <v>40</v>
      </c>
      <c r="E4" s="180"/>
      <c r="F4" s="220"/>
    </row>
    <row r="5" spans="1:6" ht="12.75" customHeight="1" hidden="1">
      <c r="A5" s="17"/>
      <c r="B5" s="3"/>
      <c r="C5" s="1"/>
      <c r="D5" s="1"/>
      <c r="E5" s="1"/>
      <c r="F5" s="4">
        <v>4.78</v>
      </c>
    </row>
    <row r="6" spans="1:6" ht="14.25" customHeight="1">
      <c r="A6" s="17" t="s">
        <v>0</v>
      </c>
      <c r="B6" s="3" t="s">
        <v>1</v>
      </c>
      <c r="C6" s="1"/>
      <c r="D6" s="1"/>
      <c r="E6" s="1"/>
      <c r="F6" s="4"/>
    </row>
    <row r="7" spans="1:6" ht="15">
      <c r="A7" s="238" t="s">
        <v>43</v>
      </c>
      <c r="B7" s="55" t="s">
        <v>159</v>
      </c>
      <c r="C7" s="14"/>
      <c r="D7" s="14"/>
      <c r="E7" s="10"/>
      <c r="F7" s="22"/>
    </row>
    <row r="8" spans="1:6" ht="12.75">
      <c r="A8" s="239"/>
      <c r="B8" s="147" t="s">
        <v>144</v>
      </c>
      <c r="C8" s="250">
        <v>2</v>
      </c>
      <c r="D8" s="262">
        <v>510</v>
      </c>
      <c r="E8" s="155">
        <v>510</v>
      </c>
      <c r="F8" s="22">
        <f>E8*F5</f>
        <v>2437.8</v>
      </c>
    </row>
    <row r="9" spans="1:6" ht="12.75">
      <c r="A9" s="238" t="s">
        <v>177</v>
      </c>
      <c r="B9" s="47" t="s">
        <v>190</v>
      </c>
      <c r="C9" s="255"/>
      <c r="D9" s="265"/>
      <c r="E9" s="31"/>
      <c r="F9" s="34"/>
    </row>
    <row r="10" spans="1:6" ht="12.75">
      <c r="A10" s="240"/>
      <c r="B10" s="54" t="s">
        <v>191</v>
      </c>
      <c r="C10" s="81">
        <v>1</v>
      </c>
      <c r="D10" s="264">
        <v>105</v>
      </c>
      <c r="E10" s="201">
        <v>880</v>
      </c>
      <c r="F10" s="233">
        <f>E10*F5</f>
        <v>4206.400000000001</v>
      </c>
    </row>
    <row r="11" spans="1:6" ht="12.75">
      <c r="A11" s="240"/>
      <c r="B11" s="54" t="s">
        <v>192</v>
      </c>
      <c r="C11" s="81">
        <v>1</v>
      </c>
      <c r="D11" s="264">
        <v>85</v>
      </c>
      <c r="E11" s="202"/>
      <c r="F11" s="234"/>
    </row>
    <row r="12" spans="1:6" ht="12.75">
      <c r="A12" s="240"/>
      <c r="B12" s="54" t="s">
        <v>193</v>
      </c>
      <c r="C12" s="81">
        <v>2</v>
      </c>
      <c r="D12" s="264">
        <v>690</v>
      </c>
      <c r="E12" s="203"/>
      <c r="F12" s="235"/>
    </row>
    <row r="13" spans="1:6" ht="12.75">
      <c r="A13" s="240"/>
      <c r="B13" s="47" t="s">
        <v>180</v>
      </c>
      <c r="C13" s="255"/>
      <c r="D13" s="265"/>
      <c r="E13" s="31"/>
      <c r="F13" s="34"/>
    </row>
    <row r="14" spans="1:6" ht="12.75">
      <c r="A14" s="240"/>
      <c r="B14" s="54" t="s">
        <v>181</v>
      </c>
      <c r="C14" s="81">
        <v>0.3</v>
      </c>
      <c r="D14" s="264">
        <v>450</v>
      </c>
      <c r="E14" s="201">
        <v>546</v>
      </c>
      <c r="F14" s="233">
        <f>E14*F5</f>
        <v>2609.88</v>
      </c>
    </row>
    <row r="15" spans="1:6" ht="12.75">
      <c r="A15" s="239"/>
      <c r="B15" s="54" t="s">
        <v>182</v>
      </c>
      <c r="C15" s="81">
        <v>0.3</v>
      </c>
      <c r="D15" s="264">
        <v>96</v>
      </c>
      <c r="E15" s="203"/>
      <c r="F15" s="235"/>
    </row>
    <row r="16" spans="1:6" ht="12.75">
      <c r="A16" s="69"/>
      <c r="B16" s="75" t="s">
        <v>34</v>
      </c>
      <c r="C16" s="116"/>
      <c r="D16" s="91"/>
      <c r="E16" s="98"/>
      <c r="F16" s="101">
        <f>SUM(F7:F15)</f>
        <v>9254.080000000002</v>
      </c>
    </row>
    <row r="17" spans="1:6" ht="15">
      <c r="A17" s="69"/>
      <c r="B17" s="79" t="s">
        <v>35</v>
      </c>
      <c r="C17" s="83"/>
      <c r="D17" s="14"/>
      <c r="E17" s="58"/>
      <c r="F17" s="68"/>
    </row>
    <row r="18" spans="1:6" ht="12.75">
      <c r="A18" s="238" t="s">
        <v>177</v>
      </c>
      <c r="B18" s="47" t="s">
        <v>66</v>
      </c>
      <c r="C18" s="165"/>
      <c r="D18" s="166"/>
      <c r="E18" s="12"/>
      <c r="F18" s="12"/>
    </row>
    <row r="19" spans="1:6" ht="12.75">
      <c r="A19" s="239"/>
      <c r="B19" s="54" t="s">
        <v>48</v>
      </c>
      <c r="C19" s="52">
        <v>5</v>
      </c>
      <c r="D19" s="264">
        <v>63.01</v>
      </c>
      <c r="E19" s="10"/>
      <c r="F19" s="22">
        <v>63.01</v>
      </c>
    </row>
    <row r="20" spans="1:6" ht="16.5">
      <c r="A20" s="154" t="s">
        <v>228</v>
      </c>
      <c r="B20" s="63" t="s">
        <v>48</v>
      </c>
      <c r="C20" s="132">
        <v>3</v>
      </c>
      <c r="D20" s="273">
        <v>36</v>
      </c>
      <c r="E20" s="10"/>
      <c r="F20" s="22">
        <v>36</v>
      </c>
    </row>
    <row r="21" spans="1:6" ht="12.75">
      <c r="A21" s="154"/>
      <c r="B21" s="54"/>
      <c r="C21" s="81"/>
      <c r="D21" s="53"/>
      <c r="E21" s="10"/>
      <c r="F21" s="22"/>
    </row>
    <row r="22" spans="1:6" ht="12.75" hidden="1">
      <c r="A22" s="238"/>
      <c r="B22" s="47" t="s">
        <v>160</v>
      </c>
      <c r="C22" s="81" t="s">
        <v>161</v>
      </c>
      <c r="D22" s="59" t="s">
        <v>162</v>
      </c>
      <c r="E22" s="10" t="s">
        <v>163</v>
      </c>
      <c r="F22" s="68"/>
    </row>
    <row r="23" spans="1:6" ht="12.75" customHeight="1" hidden="1">
      <c r="A23" s="239"/>
      <c r="B23" s="54">
        <v>533.6</v>
      </c>
      <c r="C23" s="81">
        <v>11</v>
      </c>
      <c r="D23" s="53">
        <v>12</v>
      </c>
      <c r="E23" s="10">
        <f>B23*C23*D23</f>
        <v>70435.20000000001</v>
      </c>
      <c r="F23" s="68"/>
    </row>
    <row r="24" spans="1:6" ht="12.75">
      <c r="A24" s="6" t="s">
        <v>2</v>
      </c>
      <c r="B24" s="193" t="s">
        <v>3</v>
      </c>
      <c r="C24" s="195"/>
      <c r="D24" s="1"/>
      <c r="E24" s="10"/>
      <c r="F24" s="22"/>
    </row>
    <row r="25" spans="1:7" ht="14.25" customHeight="1">
      <c r="A25" s="25"/>
      <c r="B25" s="210" t="s">
        <v>6</v>
      </c>
      <c r="C25" s="211"/>
      <c r="D25" s="211"/>
      <c r="E25" s="212"/>
      <c r="F25" s="18">
        <f>B23*G25</f>
        <v>15820.245529680002</v>
      </c>
      <c r="G25">
        <v>29.6481363</v>
      </c>
    </row>
    <row r="26" spans="1:7" ht="13.5" customHeight="1">
      <c r="A26" s="5"/>
      <c r="B26" s="210" t="s">
        <v>45</v>
      </c>
      <c r="C26" s="211"/>
      <c r="D26" s="211"/>
      <c r="E26" s="212"/>
      <c r="F26" s="18">
        <f>E23*G26</f>
        <v>21130.56</v>
      </c>
      <c r="G26" s="156">
        <v>0.3</v>
      </c>
    </row>
    <row r="27" spans="1:6" ht="12.75" customHeight="1">
      <c r="A27" s="19"/>
      <c r="B27" s="210" t="s">
        <v>25</v>
      </c>
      <c r="C27" s="211"/>
      <c r="D27" s="211"/>
      <c r="E27" s="212"/>
      <c r="F27" s="18">
        <v>1403</v>
      </c>
    </row>
    <row r="28" spans="1:6" ht="15.75">
      <c r="A28" s="20"/>
      <c r="B28" s="210" t="s">
        <v>26</v>
      </c>
      <c r="C28" s="211"/>
      <c r="D28" s="211"/>
      <c r="E28" s="212"/>
      <c r="F28" s="18">
        <v>1088.52</v>
      </c>
    </row>
    <row r="29" spans="1:7" ht="15.75">
      <c r="A29" s="20"/>
      <c r="B29" s="198" t="s">
        <v>28</v>
      </c>
      <c r="C29" s="199"/>
      <c r="D29" s="199"/>
      <c r="E29" s="200"/>
      <c r="F29" s="18">
        <f>E23*G29</f>
        <v>7747.872000000001</v>
      </c>
      <c r="G29" s="156">
        <v>0.11</v>
      </c>
    </row>
    <row r="30" spans="1:7" ht="13.5" customHeight="1">
      <c r="A30" s="20"/>
      <c r="B30" s="198" t="s">
        <v>29</v>
      </c>
      <c r="C30" s="199"/>
      <c r="D30" s="199"/>
      <c r="E30" s="200"/>
      <c r="F30" s="18">
        <f>E23*G30</f>
        <v>3662.6304000000005</v>
      </c>
      <c r="G30" s="157">
        <v>0.052</v>
      </c>
    </row>
    <row r="31" spans="1:7" ht="12.75" customHeight="1">
      <c r="A31" s="20"/>
      <c r="B31" s="187" t="s">
        <v>233</v>
      </c>
      <c r="C31" s="188"/>
      <c r="D31" s="188"/>
      <c r="E31" s="189"/>
      <c r="F31" s="74">
        <v>3078</v>
      </c>
      <c r="G31" s="156">
        <v>0.03</v>
      </c>
    </row>
    <row r="32" spans="1:6" ht="12" customHeight="1">
      <c r="A32" s="20"/>
      <c r="B32" s="190" t="s">
        <v>7</v>
      </c>
      <c r="C32" s="191"/>
      <c r="D32" s="191"/>
      <c r="E32" s="192"/>
      <c r="F32" s="89">
        <f>SUM(F16:F31)</f>
        <v>63283.91792968001</v>
      </c>
    </row>
    <row r="33" spans="1:6" ht="12" customHeight="1">
      <c r="A33" s="7"/>
      <c r="B33" s="193" t="s">
        <v>30</v>
      </c>
      <c r="C33" s="194"/>
      <c r="D33" s="194"/>
      <c r="E33" s="195"/>
      <c r="F33" s="18">
        <v>61826</v>
      </c>
    </row>
    <row r="34" spans="1:6" ht="12.75">
      <c r="A34" s="7"/>
      <c r="B34" s="193" t="s">
        <v>44</v>
      </c>
      <c r="C34" s="194"/>
      <c r="D34" s="194"/>
      <c r="E34" s="195"/>
      <c r="F34" s="18">
        <f>F33-F32</f>
        <v>-1457.9179296800066</v>
      </c>
    </row>
    <row r="35" spans="1:6" ht="12.75">
      <c r="A35" s="176" t="s">
        <v>234</v>
      </c>
      <c r="B35" s="176"/>
      <c r="C35" s="176"/>
      <c r="D35" s="176"/>
      <c r="E35" s="176"/>
      <c r="F35" s="18">
        <v>24950</v>
      </c>
    </row>
    <row r="36" spans="1:6" ht="15" customHeight="1">
      <c r="A36" s="184" t="s">
        <v>32</v>
      </c>
      <c r="B36" s="185"/>
      <c r="C36" s="185"/>
      <c r="D36" s="185"/>
      <c r="E36" s="185"/>
      <c r="F36" s="186"/>
    </row>
    <row r="37" spans="1:6" ht="15.75">
      <c r="A37" s="184" t="s">
        <v>33</v>
      </c>
      <c r="B37" s="185"/>
      <c r="C37" s="185"/>
      <c r="D37" s="185"/>
      <c r="E37" s="185"/>
      <c r="F37" s="186"/>
    </row>
  </sheetData>
  <sheetProtection/>
  <mergeCells count="29">
    <mergeCell ref="A35:E35"/>
    <mergeCell ref="F10:F12"/>
    <mergeCell ref="A1:F1"/>
    <mergeCell ref="A2:F2"/>
    <mergeCell ref="C3:D3"/>
    <mergeCell ref="E3:E4"/>
    <mergeCell ref="A3:A4"/>
    <mergeCell ref="F3:F4"/>
    <mergeCell ref="B3:B4"/>
    <mergeCell ref="B26:E26"/>
    <mergeCell ref="B27:E27"/>
    <mergeCell ref="A7:A8"/>
    <mergeCell ref="B34:E34"/>
    <mergeCell ref="A36:F36"/>
    <mergeCell ref="B33:E33"/>
    <mergeCell ref="B29:E29"/>
    <mergeCell ref="B30:E30"/>
    <mergeCell ref="A9:A15"/>
    <mergeCell ref="E10:E12"/>
    <mergeCell ref="E14:E15"/>
    <mergeCell ref="F14:F15"/>
    <mergeCell ref="A37:F37"/>
    <mergeCell ref="A18:A19"/>
    <mergeCell ref="A22:A23"/>
    <mergeCell ref="B24:C24"/>
    <mergeCell ref="B28:E28"/>
    <mergeCell ref="B31:E31"/>
    <mergeCell ref="B32:E32"/>
    <mergeCell ref="B25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L25" sqref="L25:L26"/>
    </sheetView>
  </sheetViews>
  <sheetFormatPr defaultColWidth="9.00390625" defaultRowHeight="12.75"/>
  <cols>
    <col min="1" max="1" width="3.125" style="0" customWidth="1"/>
    <col min="2" max="2" width="53.00390625" style="0" customWidth="1"/>
    <col min="3" max="3" width="8.00390625" style="0" customWidth="1"/>
    <col min="4" max="4" width="8.75390625" style="0" customWidth="1"/>
    <col min="5" max="5" width="8.875" style="0" hidden="1" customWidth="1"/>
    <col min="6" max="6" width="10.375" style="0" customWidth="1"/>
    <col min="7" max="7" width="5.625" style="0" hidden="1" customWidth="1"/>
  </cols>
  <sheetData>
    <row r="1" spans="1:6" ht="12.75">
      <c r="A1" s="176" t="s">
        <v>46</v>
      </c>
      <c r="B1" s="176"/>
      <c r="C1" s="176"/>
      <c r="D1" s="176"/>
      <c r="E1" s="176"/>
      <c r="F1" s="176"/>
    </row>
    <row r="2" spans="1:6" ht="12.75">
      <c r="A2" s="181" t="s">
        <v>15</v>
      </c>
      <c r="B2" s="182"/>
      <c r="C2" s="182"/>
      <c r="D2" s="182"/>
      <c r="E2" s="182"/>
      <c r="F2" s="183"/>
    </row>
    <row r="3" spans="1:6" ht="12.75" customHeight="1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220" t="s">
        <v>21</v>
      </c>
    </row>
    <row r="4" spans="1:6" ht="25.5" customHeight="1">
      <c r="A4" s="178"/>
      <c r="B4" s="180"/>
      <c r="C4" s="2" t="s">
        <v>4</v>
      </c>
      <c r="D4" s="2" t="s">
        <v>40</v>
      </c>
      <c r="E4" s="180"/>
      <c r="F4" s="220"/>
    </row>
    <row r="5" spans="1:6" ht="13.5" customHeight="1" hidden="1">
      <c r="A5" s="17"/>
      <c r="B5" s="3"/>
      <c r="C5" s="1"/>
      <c r="D5" s="1"/>
      <c r="E5" s="1"/>
      <c r="F5" s="4">
        <v>3.528</v>
      </c>
    </row>
    <row r="6" spans="1:6" ht="12" customHeight="1">
      <c r="A6" s="17" t="s">
        <v>0</v>
      </c>
      <c r="B6" s="3" t="s">
        <v>1</v>
      </c>
      <c r="C6" s="1"/>
      <c r="D6" s="1"/>
      <c r="E6" s="1"/>
      <c r="F6" s="4"/>
    </row>
    <row r="7" spans="1:6" ht="12.75" customHeight="1" hidden="1">
      <c r="A7" s="37"/>
      <c r="B7" s="75" t="s">
        <v>34</v>
      </c>
      <c r="C7" s="104"/>
      <c r="D7" s="105"/>
      <c r="E7" s="106"/>
      <c r="F7" s="107" t="e">
        <f>SUM(#REF!)</f>
        <v>#REF!</v>
      </c>
    </row>
    <row r="8" spans="1:6" ht="12.75" customHeight="1">
      <c r="A8" s="37"/>
      <c r="B8" s="79" t="s">
        <v>35</v>
      </c>
      <c r="C8" s="43"/>
      <c r="D8" s="44"/>
      <c r="E8" s="10"/>
      <c r="F8" s="22"/>
    </row>
    <row r="9" spans="1:6" ht="12.75" customHeight="1">
      <c r="A9" s="241"/>
      <c r="B9" s="47" t="s">
        <v>47</v>
      </c>
      <c r="C9" s="125"/>
      <c r="D9" s="66"/>
      <c r="E9" s="10"/>
      <c r="F9" s="22"/>
    </row>
    <row r="10" spans="1:6" ht="12.75" customHeight="1">
      <c r="A10" s="241"/>
      <c r="B10" s="67" t="s">
        <v>48</v>
      </c>
      <c r="C10" s="84">
        <v>3</v>
      </c>
      <c r="D10" s="113">
        <v>43.8</v>
      </c>
      <c r="E10" s="10"/>
      <c r="F10" s="22">
        <v>43.8</v>
      </c>
    </row>
    <row r="11" spans="1:6" ht="12.75" customHeight="1">
      <c r="A11" s="126" t="s">
        <v>208</v>
      </c>
      <c r="B11" s="172" t="s">
        <v>207</v>
      </c>
      <c r="C11" s="251">
        <v>4</v>
      </c>
      <c r="D11" s="267">
        <v>50.41</v>
      </c>
      <c r="E11" s="10"/>
      <c r="F11" s="22">
        <v>50.41</v>
      </c>
    </row>
    <row r="12" spans="1:6" ht="12.75" customHeight="1">
      <c r="A12" s="126"/>
      <c r="B12" s="48"/>
      <c r="C12" s="117"/>
      <c r="D12" s="49"/>
      <c r="E12" s="10"/>
      <c r="F12" s="22"/>
    </row>
    <row r="13" spans="1:6" ht="12.75" customHeight="1" hidden="1">
      <c r="A13" s="126"/>
      <c r="B13" s="47" t="s">
        <v>160</v>
      </c>
      <c r="C13" s="81" t="s">
        <v>161</v>
      </c>
      <c r="D13" s="59" t="s">
        <v>162</v>
      </c>
      <c r="E13" s="10" t="s">
        <v>163</v>
      </c>
      <c r="F13" s="22"/>
    </row>
    <row r="14" spans="1:6" ht="13.5" customHeight="1" hidden="1">
      <c r="A14" s="126"/>
      <c r="B14" s="54">
        <v>532.2</v>
      </c>
      <c r="C14" s="81">
        <v>6.1</v>
      </c>
      <c r="D14" s="53">
        <v>12</v>
      </c>
      <c r="E14" s="10">
        <f>B14*C14*D14</f>
        <v>38957.04</v>
      </c>
      <c r="F14" s="22"/>
    </row>
    <row r="15" spans="1:6" ht="12.75">
      <c r="A15" s="6" t="s">
        <v>2</v>
      </c>
      <c r="B15" s="193" t="s">
        <v>3</v>
      </c>
      <c r="C15" s="195"/>
      <c r="D15" s="1"/>
      <c r="E15" s="1"/>
      <c r="F15" s="24"/>
    </row>
    <row r="16" spans="1:7" ht="13.5" customHeight="1">
      <c r="A16" s="8"/>
      <c r="B16" s="210" t="s">
        <v>6</v>
      </c>
      <c r="C16" s="211"/>
      <c r="D16" s="211"/>
      <c r="E16" s="212"/>
      <c r="F16" s="18">
        <f>B14*G16</f>
        <v>15778.738138860002</v>
      </c>
      <c r="G16">
        <v>29.6481363</v>
      </c>
    </row>
    <row r="17" spans="1:7" ht="11.25" customHeight="1">
      <c r="A17" s="5"/>
      <c r="B17" s="210" t="s">
        <v>45</v>
      </c>
      <c r="C17" s="211"/>
      <c r="D17" s="211"/>
      <c r="E17" s="212"/>
      <c r="F17" s="18">
        <f>E14*G17</f>
        <v>11687.112</v>
      </c>
      <c r="G17" s="156">
        <v>0.3</v>
      </c>
    </row>
    <row r="18" spans="1:6" ht="12.75" customHeight="1">
      <c r="A18" s="19"/>
      <c r="B18" s="210" t="s">
        <v>25</v>
      </c>
      <c r="C18" s="211"/>
      <c r="D18" s="211"/>
      <c r="E18" s="212"/>
      <c r="F18" s="18"/>
    </row>
    <row r="19" spans="1:6" ht="12.75" customHeight="1">
      <c r="A19" s="20"/>
      <c r="B19" s="210" t="s">
        <v>26</v>
      </c>
      <c r="C19" s="211"/>
      <c r="D19" s="211"/>
      <c r="E19" s="212"/>
      <c r="F19" s="18">
        <v>702.77</v>
      </c>
    </row>
    <row r="20" spans="1:7" ht="15.75">
      <c r="A20" s="20"/>
      <c r="B20" s="198" t="s">
        <v>28</v>
      </c>
      <c r="C20" s="199"/>
      <c r="D20" s="199"/>
      <c r="E20" s="200"/>
      <c r="F20" s="18">
        <f>E14*G20</f>
        <v>4285.2744</v>
      </c>
      <c r="G20" s="156">
        <v>0.11</v>
      </c>
    </row>
    <row r="21" spans="1:7" ht="12.75" customHeight="1">
      <c r="A21" s="20"/>
      <c r="B21" s="198" t="s">
        <v>29</v>
      </c>
      <c r="C21" s="199"/>
      <c r="D21" s="199"/>
      <c r="E21" s="200"/>
      <c r="F21" s="18">
        <f>E14*G21</f>
        <v>2025.7660799999999</v>
      </c>
      <c r="G21" s="157">
        <v>0.052</v>
      </c>
    </row>
    <row r="22" spans="1:7" ht="12.75" customHeight="1">
      <c r="A22" s="20"/>
      <c r="B22" s="187" t="s">
        <v>233</v>
      </c>
      <c r="C22" s="188"/>
      <c r="D22" s="188"/>
      <c r="E22" s="189"/>
      <c r="F22" s="74">
        <v>2307</v>
      </c>
      <c r="G22" s="156">
        <v>0.03</v>
      </c>
    </row>
    <row r="23" spans="1:6" ht="12.75">
      <c r="A23" s="20"/>
      <c r="B23" s="190" t="s">
        <v>7</v>
      </c>
      <c r="C23" s="191"/>
      <c r="D23" s="191"/>
      <c r="E23" s="192"/>
      <c r="F23" s="89">
        <f>SUM(F10:F22)</f>
        <v>36880.870618860004</v>
      </c>
    </row>
    <row r="24" spans="1:6" ht="12.75">
      <c r="A24" s="7"/>
      <c r="B24" s="193" t="s">
        <v>30</v>
      </c>
      <c r="C24" s="194"/>
      <c r="D24" s="194"/>
      <c r="E24" s="195"/>
      <c r="F24" s="18">
        <v>38329</v>
      </c>
    </row>
    <row r="25" spans="1:6" ht="12.75" customHeight="1">
      <c r="A25" s="7"/>
      <c r="B25" s="193" t="s">
        <v>31</v>
      </c>
      <c r="C25" s="194"/>
      <c r="D25" s="194"/>
      <c r="E25" s="195"/>
      <c r="F25" s="18">
        <f>F24-F23</f>
        <v>1448.1293811399955</v>
      </c>
    </row>
    <row r="26" spans="1:6" ht="12.75" customHeight="1">
      <c r="A26" s="176" t="s">
        <v>234</v>
      </c>
      <c r="B26" s="176"/>
      <c r="C26" s="176"/>
      <c r="D26" s="176"/>
      <c r="E26" s="176"/>
      <c r="F26" s="18">
        <v>4780</v>
      </c>
    </row>
    <row r="27" spans="1:6" ht="15.75">
      <c r="A27" s="184" t="s">
        <v>32</v>
      </c>
      <c r="B27" s="185"/>
      <c r="C27" s="185"/>
      <c r="D27" s="185"/>
      <c r="E27" s="185"/>
      <c r="F27" s="186"/>
    </row>
    <row r="28" spans="1:6" ht="15.75">
      <c r="A28" s="184" t="s">
        <v>33</v>
      </c>
      <c r="B28" s="185"/>
      <c r="C28" s="185"/>
      <c r="D28" s="185"/>
      <c r="E28" s="185"/>
      <c r="F28" s="186"/>
    </row>
  </sheetData>
  <sheetProtection/>
  <mergeCells count="22">
    <mergeCell ref="B20:E20"/>
    <mergeCell ref="A26:E26"/>
    <mergeCell ref="A28:F28"/>
    <mergeCell ref="A1:F1"/>
    <mergeCell ref="A2:F2"/>
    <mergeCell ref="B15:C15"/>
    <mergeCell ref="A3:A4"/>
    <mergeCell ref="B3:B4"/>
    <mergeCell ref="E3:E4"/>
    <mergeCell ref="F3:F4"/>
    <mergeCell ref="C3:D3"/>
    <mergeCell ref="B16:E16"/>
    <mergeCell ref="A9:A10"/>
    <mergeCell ref="B22:E22"/>
    <mergeCell ref="B23:E23"/>
    <mergeCell ref="B24:E24"/>
    <mergeCell ref="B25:E25"/>
    <mergeCell ref="A27:F27"/>
    <mergeCell ref="B21:E21"/>
    <mergeCell ref="B17:E17"/>
    <mergeCell ref="B18:E18"/>
    <mergeCell ref="B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3">
      <selection activeCell="K37" sqref="K37"/>
    </sheetView>
  </sheetViews>
  <sheetFormatPr defaultColWidth="9.00390625" defaultRowHeight="12.75"/>
  <cols>
    <col min="1" max="1" width="3.625" style="0" customWidth="1"/>
    <col min="2" max="2" width="49.75390625" style="0" customWidth="1"/>
    <col min="3" max="3" width="6.625" style="0" customWidth="1"/>
    <col min="4" max="4" width="7.875" style="0" customWidth="1"/>
    <col min="5" max="5" width="8.375" style="0" hidden="1" customWidth="1"/>
    <col min="6" max="6" width="10.75390625" style="0" customWidth="1"/>
    <col min="7" max="7" width="8.00390625" style="0" hidden="1" customWidth="1"/>
    <col min="8" max="8" width="9.125" style="0" hidden="1" customWidth="1"/>
  </cols>
  <sheetData>
    <row r="1" spans="1:7" ht="12.75">
      <c r="A1" s="181" t="s">
        <v>46</v>
      </c>
      <c r="B1" s="182"/>
      <c r="C1" s="182"/>
      <c r="D1" s="182"/>
      <c r="E1" s="182"/>
      <c r="F1" s="182"/>
      <c r="G1" s="183"/>
    </row>
    <row r="2" spans="1:7" ht="12.75">
      <c r="A2" s="181" t="s">
        <v>16</v>
      </c>
      <c r="B2" s="182"/>
      <c r="C2" s="182"/>
      <c r="D2" s="182"/>
      <c r="E2" s="182"/>
      <c r="F2" s="182"/>
      <c r="G2" s="183"/>
    </row>
    <row r="3" spans="1:7" ht="12.75" customHeight="1">
      <c r="A3" s="177" t="s">
        <v>23</v>
      </c>
      <c r="B3" s="179" t="s">
        <v>5</v>
      </c>
      <c r="C3" s="193" t="s">
        <v>20</v>
      </c>
      <c r="D3" s="195"/>
      <c r="E3" s="179" t="s">
        <v>22</v>
      </c>
      <c r="F3" s="220" t="s">
        <v>21</v>
      </c>
      <c r="G3" s="221"/>
    </row>
    <row r="4" spans="1:7" ht="23.25" customHeight="1">
      <c r="A4" s="178"/>
      <c r="B4" s="180"/>
      <c r="C4" s="2" t="s">
        <v>4</v>
      </c>
      <c r="D4" s="2" t="s">
        <v>24</v>
      </c>
      <c r="E4" s="180"/>
      <c r="F4" s="220"/>
      <c r="G4" s="222"/>
    </row>
    <row r="5" spans="1:7" ht="0.75" customHeight="1" hidden="1">
      <c r="A5" s="17"/>
      <c r="B5" s="3"/>
      <c r="C5" s="1"/>
      <c r="D5" s="1"/>
      <c r="E5" s="1"/>
      <c r="F5" s="4">
        <v>4.78</v>
      </c>
      <c r="G5" s="1"/>
    </row>
    <row r="6" spans="1:7" ht="13.5" customHeight="1">
      <c r="A6" s="17" t="s">
        <v>0</v>
      </c>
      <c r="B6" s="3" t="s">
        <v>1</v>
      </c>
      <c r="C6" s="1"/>
      <c r="D6" s="1"/>
      <c r="E6" s="1"/>
      <c r="F6" s="4"/>
      <c r="G6" s="1"/>
    </row>
    <row r="7" spans="1:7" ht="12" customHeight="1">
      <c r="A7" s="207" t="s">
        <v>41</v>
      </c>
      <c r="B7" s="47" t="s">
        <v>49</v>
      </c>
      <c r="C7" s="125"/>
      <c r="D7" s="66"/>
      <c r="E7" s="4"/>
      <c r="F7" s="18"/>
      <c r="G7" s="1"/>
    </row>
    <row r="8" spans="1:7" ht="12.75">
      <c r="A8" s="208"/>
      <c r="B8" s="67" t="s">
        <v>50</v>
      </c>
      <c r="C8" s="84">
        <v>1</v>
      </c>
      <c r="D8" s="65">
        <v>40</v>
      </c>
      <c r="E8" s="214">
        <v>524</v>
      </c>
      <c r="F8" s="204">
        <f>E8*F5</f>
        <v>2504.7200000000003</v>
      </c>
      <c r="G8" s="1"/>
    </row>
    <row r="9" spans="1:7" ht="12" customHeight="1">
      <c r="A9" s="209"/>
      <c r="B9" s="67" t="s">
        <v>51</v>
      </c>
      <c r="C9" s="84">
        <v>1</v>
      </c>
      <c r="D9" s="65">
        <v>484</v>
      </c>
      <c r="E9" s="215"/>
      <c r="F9" s="206"/>
      <c r="G9" s="1"/>
    </row>
    <row r="10" spans="1:7" ht="15">
      <c r="A10" s="207" t="s">
        <v>42</v>
      </c>
      <c r="B10" s="40" t="s">
        <v>59</v>
      </c>
      <c r="C10" s="83"/>
      <c r="D10" s="1"/>
      <c r="E10" s="4"/>
      <c r="F10" s="18"/>
      <c r="G10" s="1"/>
    </row>
    <row r="11" spans="1:7" ht="12.75">
      <c r="A11" s="208"/>
      <c r="B11" s="63" t="s">
        <v>60</v>
      </c>
      <c r="C11" s="118">
        <v>61</v>
      </c>
      <c r="D11" s="61">
        <v>1159</v>
      </c>
      <c r="E11" s="214">
        <v>2240.2</v>
      </c>
      <c r="F11" s="204">
        <f>E11*F5</f>
        <v>10708.155999999999</v>
      </c>
      <c r="G11" s="1"/>
    </row>
    <row r="12" spans="1:7" ht="12.75">
      <c r="A12" s="208"/>
      <c r="B12" s="63" t="s">
        <v>61</v>
      </c>
      <c r="C12" s="118">
        <v>0.1</v>
      </c>
      <c r="D12" s="62">
        <v>800</v>
      </c>
      <c r="E12" s="219"/>
      <c r="F12" s="205"/>
      <c r="G12" s="1"/>
    </row>
    <row r="13" spans="1:7" ht="12.75">
      <c r="A13" s="208"/>
      <c r="B13" s="63" t="s">
        <v>62</v>
      </c>
      <c r="C13" s="118">
        <v>1</v>
      </c>
      <c r="D13" s="62">
        <v>8</v>
      </c>
      <c r="E13" s="219"/>
      <c r="F13" s="205"/>
      <c r="G13" s="1"/>
    </row>
    <row r="14" spans="1:7" ht="12.75">
      <c r="A14" s="208"/>
      <c r="B14" s="63" t="s">
        <v>63</v>
      </c>
      <c r="C14" s="118">
        <v>0.5</v>
      </c>
      <c r="D14" s="62">
        <v>112.65</v>
      </c>
      <c r="E14" s="219"/>
      <c r="F14" s="205"/>
      <c r="G14" s="1"/>
    </row>
    <row r="15" spans="1:7" ht="12.75">
      <c r="A15" s="208"/>
      <c r="B15" s="63" t="s">
        <v>64</v>
      </c>
      <c r="C15" s="118">
        <v>0.7</v>
      </c>
      <c r="D15" s="62">
        <v>54.69</v>
      </c>
      <c r="E15" s="219"/>
      <c r="F15" s="205"/>
      <c r="G15" s="1"/>
    </row>
    <row r="16" spans="1:7" ht="12.75">
      <c r="A16" s="209"/>
      <c r="B16" s="63" t="s">
        <v>65</v>
      </c>
      <c r="C16" s="118">
        <v>0.7</v>
      </c>
      <c r="D16" s="62">
        <v>105.85</v>
      </c>
      <c r="E16" s="219"/>
      <c r="F16" s="205"/>
      <c r="G16" s="1"/>
    </row>
    <row r="17" spans="1:7" ht="12.75">
      <c r="A17" s="207" t="s">
        <v>43</v>
      </c>
      <c r="B17" s="47" t="s">
        <v>121</v>
      </c>
      <c r="C17" s="250"/>
      <c r="D17" s="146"/>
      <c r="E17" s="4"/>
      <c r="F17" s="18"/>
      <c r="G17" s="1"/>
    </row>
    <row r="18" spans="1:7" ht="12.75">
      <c r="A18" s="208"/>
      <c r="B18" s="147" t="s">
        <v>122</v>
      </c>
      <c r="C18" s="250">
        <v>0.7</v>
      </c>
      <c r="D18" s="146">
        <v>60.9</v>
      </c>
      <c r="E18" s="214">
        <v>446.9</v>
      </c>
      <c r="F18" s="204">
        <f>E18*F5</f>
        <v>2136.182</v>
      </c>
      <c r="G18" s="1"/>
    </row>
    <row r="19" spans="1:7" ht="12.75">
      <c r="A19" s="209"/>
      <c r="B19" s="147" t="s">
        <v>123</v>
      </c>
      <c r="C19" s="250">
        <v>2</v>
      </c>
      <c r="D19" s="146">
        <v>386</v>
      </c>
      <c r="E19" s="215"/>
      <c r="F19" s="206"/>
      <c r="G19" s="1"/>
    </row>
    <row r="20" spans="1:7" ht="12.75">
      <c r="A20" s="148"/>
      <c r="B20" s="47" t="s">
        <v>205</v>
      </c>
      <c r="C20" s="250"/>
      <c r="D20" s="146"/>
      <c r="E20" s="168"/>
      <c r="F20" s="167"/>
      <c r="G20" s="1"/>
    </row>
    <row r="21" spans="1:7" ht="12.75">
      <c r="A21" s="127"/>
      <c r="B21" s="172" t="s">
        <v>50</v>
      </c>
      <c r="C21" s="251">
        <v>2</v>
      </c>
      <c r="D21" s="171">
        <v>80</v>
      </c>
      <c r="E21" s="4">
        <v>80</v>
      </c>
      <c r="F21" s="18">
        <f>E21*F5</f>
        <v>382.40000000000003</v>
      </c>
      <c r="G21" s="1"/>
    </row>
    <row r="22" spans="1:7" ht="12.75">
      <c r="A22" s="127"/>
      <c r="B22" s="169"/>
      <c r="C22" s="251"/>
      <c r="D22" s="171"/>
      <c r="E22" s="33"/>
      <c r="F22" s="32"/>
      <c r="G22" s="1"/>
    </row>
    <row r="23" spans="1:7" ht="12.75">
      <c r="A23" s="71"/>
      <c r="B23" s="75" t="s">
        <v>34</v>
      </c>
      <c r="C23" s="119"/>
      <c r="D23" s="108"/>
      <c r="E23" s="109">
        <f>SUM(E7:E22)</f>
        <v>3291.1</v>
      </c>
      <c r="F23" s="110">
        <f>SUM(F7:F22)</f>
        <v>15731.458</v>
      </c>
      <c r="G23" s="1"/>
    </row>
    <row r="24" spans="1:7" ht="15">
      <c r="A24" s="71"/>
      <c r="B24" s="79" t="s">
        <v>35</v>
      </c>
      <c r="C24" s="118"/>
      <c r="D24" s="61"/>
      <c r="E24" s="72"/>
      <c r="F24" s="70"/>
      <c r="G24" s="1"/>
    </row>
    <row r="25" spans="1:7" ht="12.75" customHeight="1">
      <c r="A25" s="127"/>
      <c r="B25" s="47" t="s">
        <v>47</v>
      </c>
      <c r="C25" s="84"/>
      <c r="D25" s="66"/>
      <c r="E25" s="4"/>
      <c r="F25" s="18"/>
      <c r="G25" s="1"/>
    </row>
    <row r="26" spans="1:7" ht="16.5">
      <c r="A26" s="127" t="s">
        <v>43</v>
      </c>
      <c r="B26" s="147" t="s">
        <v>48</v>
      </c>
      <c r="C26" s="250">
        <v>4</v>
      </c>
      <c r="D26" s="146">
        <v>50.4</v>
      </c>
      <c r="E26" s="33"/>
      <c r="F26" s="18">
        <v>50.4</v>
      </c>
      <c r="G26" s="1"/>
    </row>
    <row r="27" spans="1:7" ht="12.75" customHeight="1">
      <c r="A27" s="207" t="s">
        <v>195</v>
      </c>
      <c r="B27" s="172" t="s">
        <v>194</v>
      </c>
      <c r="C27" s="251">
        <v>1</v>
      </c>
      <c r="D27" s="171">
        <v>65</v>
      </c>
      <c r="E27" s="33"/>
      <c r="F27" s="242">
        <v>127.95</v>
      </c>
      <c r="G27" s="1"/>
    </row>
    <row r="28" spans="1:7" ht="12.75">
      <c r="A28" s="209"/>
      <c r="B28" s="172" t="s">
        <v>48</v>
      </c>
      <c r="C28" s="251">
        <v>4</v>
      </c>
      <c r="D28" s="171">
        <v>62.95</v>
      </c>
      <c r="E28" s="33"/>
      <c r="F28" s="242"/>
      <c r="G28" s="1"/>
    </row>
    <row r="29" spans="1:7" ht="16.5">
      <c r="A29" s="127" t="s">
        <v>208</v>
      </c>
      <c r="B29" s="172" t="s">
        <v>207</v>
      </c>
      <c r="C29" s="251">
        <v>4</v>
      </c>
      <c r="D29" s="171">
        <v>50.41</v>
      </c>
      <c r="E29" s="33"/>
      <c r="F29" s="18">
        <v>50.41</v>
      </c>
      <c r="G29" s="1"/>
    </row>
    <row r="30" spans="1:7" ht="11.25" customHeight="1">
      <c r="A30" s="127"/>
      <c r="B30" s="172"/>
      <c r="C30" s="170"/>
      <c r="D30" s="171"/>
      <c r="E30" s="33"/>
      <c r="F30" s="32"/>
      <c r="G30" s="1"/>
    </row>
    <row r="31" spans="1:7" ht="12.75" hidden="1">
      <c r="A31" s="148"/>
      <c r="B31" s="47" t="s">
        <v>160</v>
      </c>
      <c r="C31" s="81" t="s">
        <v>161</v>
      </c>
      <c r="D31" s="59" t="s">
        <v>162</v>
      </c>
      <c r="E31" s="10" t="s">
        <v>163</v>
      </c>
      <c r="F31" s="32"/>
      <c r="G31" s="1"/>
    </row>
    <row r="32" spans="1:7" ht="12.75" customHeight="1" hidden="1">
      <c r="A32" s="148"/>
      <c r="B32" s="54">
        <v>543.7</v>
      </c>
      <c r="C32" s="81">
        <v>11</v>
      </c>
      <c r="D32" s="53">
        <v>12</v>
      </c>
      <c r="E32" s="10">
        <f>B32*C32*D32</f>
        <v>71768.40000000001</v>
      </c>
      <c r="F32" s="32"/>
      <c r="G32" s="1"/>
    </row>
    <row r="33" spans="1:7" ht="11.25" customHeight="1">
      <c r="A33" s="26" t="s">
        <v>2</v>
      </c>
      <c r="B33" s="220" t="s">
        <v>3</v>
      </c>
      <c r="C33" s="220"/>
      <c r="D33" s="220"/>
      <c r="E33" s="1"/>
      <c r="F33" s="23"/>
      <c r="G33" s="9"/>
    </row>
    <row r="34" spans="1:8" ht="15.75" customHeight="1">
      <c r="A34" s="25"/>
      <c r="B34" s="210" t="s">
        <v>6</v>
      </c>
      <c r="C34" s="211"/>
      <c r="D34" s="211"/>
      <c r="E34" s="212"/>
      <c r="F34" s="18">
        <f>B32*H34</f>
        <v>16119.691706310003</v>
      </c>
      <c r="G34" s="9"/>
      <c r="H34">
        <v>29.6481363</v>
      </c>
    </row>
    <row r="35" spans="1:8" ht="14.25" customHeight="1">
      <c r="A35" s="5"/>
      <c r="B35" s="210" t="s">
        <v>45</v>
      </c>
      <c r="C35" s="211"/>
      <c r="D35" s="211"/>
      <c r="E35" s="212"/>
      <c r="F35" s="18">
        <f>E32*H35</f>
        <v>21530.52</v>
      </c>
      <c r="G35" s="9"/>
      <c r="H35" s="156">
        <v>0.3</v>
      </c>
    </row>
    <row r="36" spans="1:7" ht="13.5" customHeight="1">
      <c r="A36" s="19"/>
      <c r="B36" s="210" t="s">
        <v>25</v>
      </c>
      <c r="C36" s="211"/>
      <c r="D36" s="211"/>
      <c r="E36" s="212"/>
      <c r="F36" s="18"/>
      <c r="G36" s="9"/>
    </row>
    <row r="37" spans="1:7" ht="15" customHeight="1">
      <c r="A37" s="20"/>
      <c r="B37" s="210" t="s">
        <v>26</v>
      </c>
      <c r="C37" s="211"/>
      <c r="D37" s="211"/>
      <c r="E37" s="212"/>
      <c r="F37" s="18">
        <v>719.28</v>
      </c>
      <c r="G37" s="9"/>
    </row>
    <row r="38" spans="1:8" ht="15" customHeight="1">
      <c r="A38" s="20"/>
      <c r="B38" s="198" t="s">
        <v>28</v>
      </c>
      <c r="C38" s="199"/>
      <c r="D38" s="199"/>
      <c r="E38" s="200"/>
      <c r="F38" s="18">
        <f>E32*H38</f>
        <v>7894.524000000001</v>
      </c>
      <c r="G38" s="9"/>
      <c r="H38" s="156">
        <v>0.11</v>
      </c>
    </row>
    <row r="39" spans="1:8" ht="13.5" customHeight="1">
      <c r="A39" s="20"/>
      <c r="B39" s="198" t="s">
        <v>29</v>
      </c>
      <c r="C39" s="199"/>
      <c r="D39" s="199"/>
      <c r="E39" s="200"/>
      <c r="F39" s="18">
        <f>E32*H39</f>
        <v>3731.9568000000004</v>
      </c>
      <c r="G39" s="9"/>
      <c r="H39" s="157">
        <v>0.052</v>
      </c>
    </row>
    <row r="40" spans="1:8" ht="13.5" customHeight="1">
      <c r="A40" s="20"/>
      <c r="B40" s="187" t="s">
        <v>233</v>
      </c>
      <c r="C40" s="188"/>
      <c r="D40" s="188"/>
      <c r="E40" s="189"/>
      <c r="F40" s="74">
        <v>3640</v>
      </c>
      <c r="G40" s="9"/>
      <c r="H40" s="156">
        <v>0.03</v>
      </c>
    </row>
    <row r="41" spans="1:7" ht="12.75">
      <c r="A41" s="20"/>
      <c r="B41" s="190" t="s">
        <v>7</v>
      </c>
      <c r="C41" s="191"/>
      <c r="D41" s="191"/>
      <c r="E41" s="192"/>
      <c r="F41" s="89">
        <f>SUM(F23:F40)</f>
        <v>69596.19050631001</v>
      </c>
      <c r="G41" s="9"/>
    </row>
    <row r="42" spans="1:7" ht="13.5" customHeight="1">
      <c r="A42" s="7"/>
      <c r="B42" s="193" t="s">
        <v>30</v>
      </c>
      <c r="C42" s="194"/>
      <c r="D42" s="194"/>
      <c r="E42" s="195"/>
      <c r="F42" s="18">
        <v>63619</v>
      </c>
      <c r="G42" s="9"/>
    </row>
    <row r="43" spans="1:7" ht="13.5" customHeight="1">
      <c r="A43" s="7"/>
      <c r="B43" s="193" t="s">
        <v>44</v>
      </c>
      <c r="C43" s="194"/>
      <c r="D43" s="194"/>
      <c r="E43" s="195"/>
      <c r="F43" s="18">
        <f>F42-F41</f>
        <v>-5977.190506310013</v>
      </c>
      <c r="G43" s="36"/>
    </row>
    <row r="44" spans="1:7" ht="13.5" customHeight="1">
      <c r="A44" s="279" t="s">
        <v>234</v>
      </c>
      <c r="B44" s="280"/>
      <c r="C44" s="280"/>
      <c r="D44" s="280"/>
      <c r="E44" s="280"/>
      <c r="F44" s="175">
        <v>18567</v>
      </c>
      <c r="G44" s="36"/>
    </row>
    <row r="45" spans="1:6" ht="15.75">
      <c r="A45" s="184" t="s">
        <v>32</v>
      </c>
      <c r="B45" s="185"/>
      <c r="C45" s="185"/>
      <c r="D45" s="185"/>
      <c r="E45" s="185"/>
      <c r="F45" s="186"/>
    </row>
    <row r="46" spans="1:6" ht="15.75">
      <c r="A46" s="184" t="s">
        <v>33</v>
      </c>
      <c r="B46" s="185"/>
      <c r="C46" s="185"/>
      <c r="D46" s="185"/>
      <c r="E46" s="185"/>
      <c r="F46" s="186"/>
    </row>
  </sheetData>
  <sheetProtection/>
  <mergeCells count="33">
    <mergeCell ref="A10:A16"/>
    <mergeCell ref="A17:A19"/>
    <mergeCell ref="A7:A9"/>
    <mergeCell ref="B33:D33"/>
    <mergeCell ref="E11:E16"/>
    <mergeCell ref="G3:G4"/>
    <mergeCell ref="C3:D3"/>
    <mergeCell ref="F11:F16"/>
    <mergeCell ref="F8:F9"/>
    <mergeCell ref="E8:E9"/>
    <mergeCell ref="A1:G1"/>
    <mergeCell ref="A2:G2"/>
    <mergeCell ref="A3:A4"/>
    <mergeCell ref="F3:F4"/>
    <mergeCell ref="E3:E4"/>
    <mergeCell ref="B3:B4"/>
    <mergeCell ref="B36:E36"/>
    <mergeCell ref="B41:E41"/>
    <mergeCell ref="A45:F45"/>
    <mergeCell ref="B42:E42"/>
    <mergeCell ref="B37:E37"/>
    <mergeCell ref="B34:E34"/>
    <mergeCell ref="B35:E35"/>
    <mergeCell ref="B43:E43"/>
    <mergeCell ref="F27:F28"/>
    <mergeCell ref="A27:A28"/>
    <mergeCell ref="A44:E44"/>
    <mergeCell ref="A46:F46"/>
    <mergeCell ref="E18:E19"/>
    <mergeCell ref="F18:F19"/>
    <mergeCell ref="B40:E40"/>
    <mergeCell ref="B38:E38"/>
    <mergeCell ref="B39:E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Главный Бухгалтер</cp:lastModifiedBy>
  <cp:lastPrinted>2018-02-05T06:35:04Z</cp:lastPrinted>
  <dcterms:created xsi:type="dcterms:W3CDTF">2013-03-18T12:40:57Z</dcterms:created>
  <dcterms:modified xsi:type="dcterms:W3CDTF">2018-02-05T06:35:38Z</dcterms:modified>
  <cp:category/>
  <cp:version/>
  <cp:contentType/>
  <cp:contentStatus/>
</cp:coreProperties>
</file>