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11655" activeTab="8"/>
  </bookViews>
  <sheets>
    <sheet name="дом №1" sheetId="1" r:id="rId1"/>
    <sheet name="дом№2" sheetId="2" r:id="rId2"/>
    <sheet name="дом№3" sheetId="3" r:id="rId3"/>
    <sheet name="дом№4" sheetId="4" r:id="rId4"/>
    <sheet name="дом5" sheetId="5" r:id="rId5"/>
    <sheet name="дом№21" sheetId="6" r:id="rId6"/>
    <sheet name="дом№22" sheetId="7" r:id="rId7"/>
    <sheet name="дом№23" sheetId="8" r:id="rId8"/>
    <sheet name="дом№24" sheetId="9" r:id="rId9"/>
  </sheets>
  <definedNames/>
  <calcPr fullCalcOnLoad="1"/>
</workbook>
</file>

<file path=xl/sharedStrings.xml><?xml version="1.0" encoding="utf-8"?>
<sst xmlns="http://schemas.openxmlformats.org/spreadsheetml/2006/main" count="556" uniqueCount="161">
  <si>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</si>
  <si>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</si>
  <si>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</si>
  <si>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</si>
  <si>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</si>
  <si>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</si>
  <si>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</si>
  <si>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</si>
  <si>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Истомино,1</t>
  </si>
  <si>
    <t>Орловский р-он, п. Истомино,24</t>
  </si>
  <si>
    <t>Орловский р-он,п. Истомино,23</t>
  </si>
  <si>
    <t>Орловский р-он, п. Истомино,22</t>
  </si>
  <si>
    <t>Орловский р-он, п. Истомино,21</t>
  </si>
  <si>
    <t>Орловский р-он, п. Истомино,5</t>
  </si>
  <si>
    <t>Орловский р-он, п. Истомино,4</t>
  </si>
  <si>
    <t>Орловский р-он, п. Истомино,3</t>
  </si>
  <si>
    <t>Орловский р-он, п. Истомино,2</t>
  </si>
  <si>
    <t>ТМЦ</t>
  </si>
  <si>
    <t>стоимость ТМЦ</t>
  </si>
  <si>
    <t>общая сумма ТМЦ</t>
  </si>
  <si>
    <t>стоимость работ</t>
  </si>
  <si>
    <t>период</t>
  </si>
  <si>
    <t>Замена в местах общего пользования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</si>
  <si>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</si>
  <si>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</si>
  <si>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</si>
  <si>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</si>
  <si>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</si>
  <si>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Транспортные расходы</t>
  </si>
  <si>
    <t>ДОХОДЫ: (оплачено населением)</t>
  </si>
  <si>
    <t>ФИНАНСОВЫЙ РЕЗУЛЬТАТ (остаток)</t>
  </si>
  <si>
    <t>ОТЧЕТ УО размещен:</t>
  </si>
  <si>
    <t>на сайте ООО «Жилсервис» по адресу: www.gilservise.ru</t>
  </si>
  <si>
    <t>ИТОГО по РЕМОНТУ:</t>
  </si>
  <si>
    <t>ФИНАНСОВЫЙ РЕЗУЛЬТАТ (перерасход)</t>
  </si>
  <si>
    <t>Прочие расходы</t>
  </si>
  <si>
    <t>Отчет управляющей организации ООО "Жилсервис" 2017г.</t>
  </si>
  <si>
    <t>Карбид кальция</t>
  </si>
  <si>
    <t>Кислород газообразный</t>
  </si>
  <si>
    <t>Контрогайка  Ду-20</t>
  </si>
  <si>
    <t>Лен(коса)</t>
  </si>
  <si>
    <t>Муфта чуг.20</t>
  </si>
  <si>
    <t>Сгон черн D 20</t>
  </si>
  <si>
    <t>Труба 20,0х2,8ст2пс ГОСТ 3262-75</t>
  </si>
  <si>
    <t>Электроды ЛЭЗМР-3С 3мм</t>
  </si>
  <si>
    <t>Ремонт входной двери</t>
  </si>
  <si>
    <t>Пружина дверная</t>
  </si>
  <si>
    <t>Ремонт стояка на сетях х/в</t>
  </si>
  <si>
    <t>01.</t>
  </si>
  <si>
    <t>Ремонт канализации</t>
  </si>
  <si>
    <t>Манжета</t>
  </si>
  <si>
    <t>02.</t>
  </si>
  <si>
    <t>Лампа ЛОН 60</t>
  </si>
  <si>
    <t>Ремонт стояка х/в</t>
  </si>
  <si>
    <t>Лен сантехнический (200г)</t>
  </si>
  <si>
    <t>Установлены в местах общего пользования</t>
  </si>
  <si>
    <t>Восстановление кладки оголовков на крыше</t>
  </si>
  <si>
    <t>Цемент</t>
  </si>
  <si>
    <t>04.</t>
  </si>
  <si>
    <t>Ремонт порожков 3 подъезд</t>
  </si>
  <si>
    <t>Круг отрезной  по металлу Д 150</t>
  </si>
  <si>
    <t>Круг по металлу Д 230</t>
  </si>
  <si>
    <t>Манжета переходная резиновая 123х110</t>
  </si>
  <si>
    <t>Патрубок д110</t>
  </si>
  <si>
    <t>Патрубок компенсационный РР 110</t>
  </si>
  <si>
    <t>Переход соосный 110-124</t>
  </si>
  <si>
    <t>Распиратор РУ-60М К1Р1</t>
  </si>
  <si>
    <t>Ревизия 110</t>
  </si>
  <si>
    <t>Силикон санитарный SOUDAL</t>
  </si>
  <si>
    <t>Труба 110 х 0.5</t>
  </si>
  <si>
    <t>Холодная сварка АS-224</t>
  </si>
  <si>
    <t>Устранение аварии( обрыв смесителя в ванной кв.9)</t>
  </si>
  <si>
    <t>Кран маевского D15</t>
  </si>
  <si>
    <t>Частичная замена канал. стояка</t>
  </si>
  <si>
    <t>Закрепление зонта над оголовком (кровля)</t>
  </si>
  <si>
    <t>Саморез 4,2 х 19 полусфера- пресшайба.цинк, сверло</t>
  </si>
  <si>
    <t>05.</t>
  </si>
  <si>
    <t>06.</t>
  </si>
  <si>
    <t>Ревизия задвижек цо</t>
  </si>
  <si>
    <t>Набивка сальниковая 6мм</t>
  </si>
  <si>
    <t>Ремонт порожков</t>
  </si>
  <si>
    <t>Ревизия задвижек ЦО</t>
  </si>
  <si>
    <t>07.</t>
  </si>
  <si>
    <t>Арматура Нбб 64-60</t>
  </si>
  <si>
    <t>Шар стекло НББ 61-60 маленький уп. 4шт.</t>
  </si>
  <si>
    <t>Контрогайка черн. D 15</t>
  </si>
  <si>
    <t>Контрогайка черн. D 20</t>
  </si>
  <si>
    <t>Кран шаровый  3\4 г\г  рычаг</t>
  </si>
  <si>
    <t>Кран шаровый 1/2 г/г рычаг</t>
  </si>
  <si>
    <t>3мм АНО-21 электроды сварочные</t>
  </si>
  <si>
    <t>Лента - фум (19мм*0,12мм*15м)</t>
  </si>
  <si>
    <t>Муфта (чугун) d 15</t>
  </si>
  <si>
    <t>Муфта (чугун) d 20</t>
  </si>
  <si>
    <t>Резьба черн Д-15</t>
  </si>
  <si>
    <t>Резьба черн Д-20</t>
  </si>
  <si>
    <t xml:space="preserve">сгон черн.D 15 </t>
  </si>
  <si>
    <t>Фум лента</t>
  </si>
  <si>
    <t>ремонт эл.пр. в местах общего пользования.</t>
  </si>
  <si>
    <t>Ремонт  системы ЦО</t>
  </si>
  <si>
    <t>Труба 15,0х2,8 ст 2пс</t>
  </si>
  <si>
    <t>Ремонт системы ЦО</t>
  </si>
  <si>
    <t>Ремонт кровли</t>
  </si>
  <si>
    <t>Гвозди шиферные 5*120</t>
  </si>
  <si>
    <t>Шифер  7 волновый</t>
  </si>
  <si>
    <t>Плановые доходы</t>
  </si>
  <si>
    <t>тариф</t>
  </si>
  <si>
    <t>к-во мес.</t>
  </si>
  <si>
    <t>сумма</t>
  </si>
  <si>
    <t>08.</t>
  </si>
  <si>
    <t>Ремонт системы ц/о</t>
  </si>
  <si>
    <t>Переходник 3/4*1/2 г/ш</t>
  </si>
  <si>
    <t>Саморез д\гк крупн.рез. 3.5 * 41 оксид.</t>
  </si>
  <si>
    <t>Шифер  8 волновый</t>
  </si>
  <si>
    <t>Ремонт слухового окна</t>
  </si>
  <si>
    <t>Стеклокром К-4,5 (с\т) 10м2</t>
  </si>
  <si>
    <t>Ремонт фронтонов</t>
  </si>
  <si>
    <t>Мостика битумная</t>
  </si>
  <si>
    <t>10.</t>
  </si>
  <si>
    <t>Установлена дверь подъездная металическая</t>
  </si>
  <si>
    <t>Вентиль "1" Бологое</t>
  </si>
  <si>
    <t>Отвод  25</t>
  </si>
  <si>
    <t>Резьба черн Д-25</t>
  </si>
  <si>
    <t>Ремонт системы ХВС</t>
  </si>
  <si>
    <t>09.</t>
  </si>
  <si>
    <t>Покраска входных дверей</t>
  </si>
  <si>
    <t>УАЙТ-спирит Пересвет</t>
  </si>
  <si>
    <t>Эмаль ПФ-115 серая</t>
  </si>
  <si>
    <t>9.</t>
  </si>
  <si>
    <t>Ремонт цоколя</t>
  </si>
  <si>
    <t>Песок природный</t>
  </si>
  <si>
    <t>Установлен на дверцу люка (чердак)</t>
  </si>
  <si>
    <t>Замок навесной</t>
  </si>
  <si>
    <t>Изготовление стойки для сушки белья.</t>
  </si>
  <si>
    <t>Гайка М-16</t>
  </si>
  <si>
    <t>Труба 32,0х3,2ст"псГОСТ3262-75</t>
  </si>
  <si>
    <t>Труба 40х3,5ст 2пс ГОСТ 3262-75</t>
  </si>
  <si>
    <t>Установлен на дверцу входного люка.</t>
  </si>
  <si>
    <t>Прочие расходы:</t>
  </si>
  <si>
    <t>Утепление труб ЦО</t>
  </si>
  <si>
    <t>Кнауфф DOUBLE ROLL</t>
  </si>
  <si>
    <t>Пергамин П-300 (20м\п)</t>
  </si>
  <si>
    <t>Проволка Д.1,6</t>
  </si>
  <si>
    <t>Вентиль 20</t>
  </si>
  <si>
    <t>Ремонт система ЦО</t>
  </si>
  <si>
    <t>Контрогайка  черн. D 15</t>
  </si>
  <si>
    <t>Установка на чердаке</t>
  </si>
  <si>
    <t>Ремонт стояка ЦО полотенцнсушителя</t>
  </si>
  <si>
    <t>Пена SOUDAL ПРОФИЛЬ</t>
  </si>
  <si>
    <t>Ремонт отмостки</t>
  </si>
  <si>
    <t>Пескобетон М 200 В-15</t>
  </si>
  <si>
    <t>ремонт примыканий оголовков</t>
  </si>
  <si>
    <t>Ремонт откосов и порожков</t>
  </si>
  <si>
    <t>11.</t>
  </si>
  <si>
    <t>Ремонт стояка ЦО</t>
  </si>
  <si>
    <t>09-11.</t>
  </si>
  <si>
    <t>Ремонт метал. входной двери</t>
  </si>
  <si>
    <t>Заделка вентканалов (подвал,чердак)</t>
  </si>
  <si>
    <t>Утеплитель КНАУФ</t>
  </si>
  <si>
    <t>12.</t>
  </si>
  <si>
    <t>Комиссионные расходы (услуги банка, прочие)</t>
  </si>
  <si>
    <t>Задолженность собственников и нанимателей по сост. на 01.01.2018г.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</si>
</sst>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;[Red]\-0.00"/>
    <numFmt numFmtId="174" formatCode="0.000"/>
    <numFmt numFmtId="175" formatCode="#,##0.00;[Red]\-#,##0.00"/>
    <numFmt numFmtId="176" formatCode="0.000_ ;[Red]\-0.000\ "/>
    <numFmt numFmtId="177" formatCode="0.00_ ;[Red]\-0.00\ "/>
    <numFmt numFmtId="178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90" wrapText="1"/>
    </xf>
    <xf numFmtId="0" fontId="0" fillId="0" borderId="10" xfId="0" applyBorder="1" applyAlignment="1">
      <alignment textRotation="90"/>
    </xf>
    <xf numFmtId="0" fontId="3" fillId="0" borderId="11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 wrapText="1"/>
    </xf>
    <xf numFmtId="0" fontId="2" fillId="0" borderId="10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37" fillId="33" borderId="10" xfId="0" applyFont="1" applyFill="1" applyBorder="1" applyAlignment="1">
      <alignment/>
    </xf>
    <xf numFmtId="0" fontId="5" fillId="0" borderId="10" xfId="53" applyNumberFormat="1" applyFont="1" applyBorder="1" applyAlignment="1">
      <alignment vertical="top" wrapText="1"/>
      <protection/>
    </xf>
    <xf numFmtId="0" fontId="5" fillId="0" borderId="10" xfId="54" applyNumberFormat="1" applyFont="1" applyBorder="1" applyAlignment="1">
      <alignment vertical="top" wrapText="1"/>
      <protection/>
    </xf>
    <xf numFmtId="0" fontId="37" fillId="33" borderId="10" xfId="0" applyFont="1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textRotation="90"/>
    </xf>
    <xf numFmtId="0" fontId="1" fillId="0" borderId="10" xfId="0" applyFont="1" applyFill="1" applyBorder="1" applyAlignment="1">
      <alignment/>
    </xf>
    <xf numFmtId="174" fontId="5" fillId="0" borderId="10" xfId="53" applyNumberFormat="1" applyFont="1" applyBorder="1" applyAlignment="1">
      <alignment horizontal="right" vertical="top"/>
      <protection/>
    </xf>
    <xf numFmtId="173" fontId="5" fillId="0" borderId="10" xfId="53" applyNumberFormat="1" applyFont="1" applyBorder="1" applyAlignment="1">
      <alignment horizontal="right" vertical="top"/>
      <protection/>
    </xf>
    <xf numFmtId="1" fontId="5" fillId="0" borderId="10" xfId="53" applyNumberFormat="1" applyFont="1" applyBorder="1" applyAlignment="1">
      <alignment horizontal="center" vertical="top"/>
      <protection/>
    </xf>
    <xf numFmtId="0" fontId="6" fillId="33" borderId="10" xfId="52" applyNumberFormat="1" applyFont="1" applyFill="1" applyBorder="1" applyAlignment="1">
      <alignment vertical="top" wrapText="1"/>
      <protection/>
    </xf>
    <xf numFmtId="175" fontId="5" fillId="0" borderId="10" xfId="53" applyNumberFormat="1" applyFont="1" applyBorder="1" applyAlignment="1">
      <alignment horizontal="right" vertical="top"/>
      <protection/>
    </xf>
    <xf numFmtId="0" fontId="6" fillId="33" borderId="10" xfId="53" applyNumberFormat="1" applyFont="1" applyFill="1" applyBorder="1" applyAlignment="1">
      <alignment vertical="top" wrapText="1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54" applyNumberFormat="1" applyFont="1" applyFill="1" applyBorder="1" applyAlignment="1">
      <alignment vertical="top" wrapText="1"/>
      <protection/>
    </xf>
    <xf numFmtId="173" fontId="5" fillId="0" borderId="10" xfId="53" applyNumberFormat="1" applyFont="1" applyBorder="1" applyAlignment="1">
      <alignment horizontal="center" vertical="top"/>
      <protection/>
    </xf>
    <xf numFmtId="173" fontId="5" fillId="0" borderId="10" xfId="54" applyNumberFormat="1" applyFont="1" applyBorder="1" applyAlignment="1">
      <alignment horizontal="right" vertical="top"/>
      <protection/>
    </xf>
    <xf numFmtId="1" fontId="0" fillId="0" borderId="12" xfId="0" applyNumberFormat="1" applyFill="1" applyBorder="1" applyAlignment="1">
      <alignment horizontal="center" vertical="center" wrapText="1"/>
    </xf>
    <xf numFmtId="0" fontId="5" fillId="0" borderId="10" xfId="53" applyNumberFormat="1" applyFont="1" applyBorder="1" applyAlignment="1">
      <alignment vertical="top" wrapText="1"/>
      <protection/>
    </xf>
    <xf numFmtId="173" fontId="5" fillId="0" borderId="10" xfId="53" applyNumberFormat="1" applyFont="1" applyBorder="1" applyAlignment="1">
      <alignment horizontal="center" vertical="top"/>
      <protection/>
    </xf>
    <xf numFmtId="0" fontId="5" fillId="0" borderId="10" xfId="53" applyNumberFormat="1" applyFont="1" applyBorder="1" applyAlignment="1">
      <alignment vertical="top" wrapText="1"/>
      <protection/>
    </xf>
    <xf numFmtId="1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0" fillId="0" borderId="12" xfId="0" applyBorder="1" applyAlignment="1">
      <alignment textRotation="90"/>
    </xf>
    <xf numFmtId="0" fontId="0" fillId="0" borderId="14" xfId="0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/>
    </xf>
    <xf numFmtId="173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2" fontId="5" fillId="0" borderId="10" xfId="53" applyNumberFormat="1" applyFont="1" applyBorder="1" applyAlignment="1">
      <alignment horizontal="center" vertical="top"/>
      <protection/>
    </xf>
    <xf numFmtId="172" fontId="5" fillId="0" borderId="10" xfId="53" applyNumberFormat="1" applyFont="1" applyBorder="1" applyAlignment="1">
      <alignment horizontal="center" vertical="top"/>
      <protection/>
    </xf>
    <xf numFmtId="172" fontId="0" fillId="34" borderId="10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34" borderId="14" xfId="0" applyNumberFormat="1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textRotation="90" wrapText="1"/>
    </xf>
    <xf numFmtId="174" fontId="5" fillId="0" borderId="10" xfId="54" applyNumberFormat="1" applyFont="1" applyBorder="1" applyAlignment="1">
      <alignment horizontal="right" vertical="top"/>
      <protection/>
    </xf>
    <xf numFmtId="0" fontId="0" fillId="0" borderId="10" xfId="0" applyFont="1" applyBorder="1" applyAlignment="1">
      <alignment vertical="center" textRotation="90" wrapText="1"/>
    </xf>
    <xf numFmtId="0" fontId="0" fillId="0" borderId="10" xfId="0" applyFont="1" applyFill="1" applyBorder="1" applyAlignment="1">
      <alignment vertical="center"/>
    </xf>
    <xf numFmtId="0" fontId="0" fillId="0" borderId="16" xfId="0" applyBorder="1" applyAlignment="1">
      <alignment horizontal="center" textRotation="90"/>
    </xf>
    <xf numFmtId="175" fontId="6" fillId="0" borderId="10" xfId="53" applyNumberFormat="1" applyFont="1" applyFill="1" applyBorder="1" applyAlignment="1">
      <alignment horizontal="right" vertical="top"/>
      <protection/>
    </xf>
    <xf numFmtId="174" fontId="5" fillId="0" borderId="10" xfId="53" applyNumberFormat="1" applyFont="1" applyBorder="1" applyAlignment="1">
      <alignment horizontal="right" vertical="top"/>
      <protection/>
    </xf>
    <xf numFmtId="173" fontId="5" fillId="0" borderId="10" xfId="53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vertical="top" wrapText="1"/>
      <protection/>
    </xf>
    <xf numFmtId="0" fontId="0" fillId="0" borderId="10" xfId="0" applyFont="1" applyFill="1" applyBorder="1" applyAlignment="1">
      <alignment horizontal="center" vertical="center"/>
    </xf>
    <xf numFmtId="175" fontId="5" fillId="0" borderId="10" xfId="53" applyNumberFormat="1" applyFont="1" applyBorder="1" applyAlignment="1">
      <alignment horizontal="right" vertical="top"/>
      <protection/>
    </xf>
    <xf numFmtId="178" fontId="5" fillId="0" borderId="10" xfId="53" applyNumberFormat="1" applyFont="1" applyBorder="1" applyAlignment="1">
      <alignment horizontal="right" vertical="top"/>
      <protection/>
    </xf>
    <xf numFmtId="1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0" xfId="53" applyNumberFormat="1" applyFont="1" applyBorder="1" applyAlignment="1">
      <alignment horizontal="left" vertical="top" wrapText="1" indent="8"/>
      <protection/>
    </xf>
    <xf numFmtId="0" fontId="1" fillId="0" borderId="16" xfId="0" applyFont="1" applyBorder="1" applyAlignment="1">
      <alignment horizontal="center" vertical="center" textRotation="90" wrapText="1"/>
    </xf>
    <xf numFmtId="173" fontId="5" fillId="0" borderId="10" xfId="53" applyNumberFormat="1" applyFont="1" applyBorder="1" applyAlignment="1">
      <alignment horizontal="center" vertical="top"/>
      <protection/>
    </xf>
    <xf numFmtId="0" fontId="6" fillId="0" borderId="10" xfId="53" applyNumberFormat="1" applyFont="1" applyFill="1" applyBorder="1" applyAlignment="1">
      <alignment vertical="top" wrapText="1"/>
      <protection/>
    </xf>
    <xf numFmtId="0" fontId="5" fillId="0" borderId="10" xfId="53" applyNumberFormat="1" applyFont="1" applyBorder="1" applyAlignment="1">
      <alignment horizontal="left" vertical="top" wrapText="1" indent="8"/>
      <protection/>
    </xf>
    <xf numFmtId="0" fontId="2" fillId="0" borderId="11" xfId="0" applyFont="1" applyBorder="1" applyAlignment="1">
      <alignment textRotation="90"/>
    </xf>
    <xf numFmtId="0" fontId="1" fillId="0" borderId="11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174" fontId="5" fillId="0" borderId="10" xfId="53" applyNumberFormat="1" applyFont="1" applyFill="1" applyBorder="1" applyAlignment="1">
      <alignment horizontal="right" vertical="top"/>
      <protection/>
    </xf>
    <xf numFmtId="173" fontId="5" fillId="0" borderId="10" xfId="53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vertical="top" wrapText="1"/>
      <protection/>
    </xf>
    <xf numFmtId="173" fontId="5" fillId="0" borderId="15" xfId="53" applyNumberFormat="1" applyFont="1" applyBorder="1" applyAlignment="1">
      <alignment horizontal="center" vertical="top"/>
      <protection/>
    </xf>
    <xf numFmtId="0" fontId="0" fillId="0" borderId="14" xfId="0" applyFill="1" applyBorder="1" applyAlignment="1">
      <alignment horizontal="center" vertical="center"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textRotation="90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16" fontId="1" fillId="0" borderId="12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175" fontId="6" fillId="0" borderId="10" xfId="53" applyNumberFormat="1" applyFont="1" applyFill="1" applyBorder="1" applyAlignment="1">
      <alignment horizontal="center" vertical="top"/>
      <protection/>
    </xf>
    <xf numFmtId="173" fontId="5" fillId="0" borderId="10" xfId="53" applyNumberFormat="1" applyFont="1" applyBorder="1" applyAlignment="1">
      <alignment horizontal="center" vertical="top"/>
      <protection/>
    </xf>
    <xf numFmtId="172" fontId="5" fillId="0" borderId="10" xfId="53" applyNumberFormat="1" applyFont="1" applyBorder="1" applyAlignment="1">
      <alignment horizontal="center" vertical="top"/>
      <protection/>
    </xf>
    <xf numFmtId="172" fontId="5" fillId="0" borderId="10" xfId="53" applyNumberFormat="1" applyFont="1" applyFill="1" applyBorder="1" applyAlignment="1">
      <alignment horizontal="center" vertical="top"/>
      <protection/>
    </xf>
    <xf numFmtId="172" fontId="5" fillId="0" borderId="10" xfId="53" applyNumberFormat="1" applyFont="1" applyBorder="1" applyAlignment="1">
      <alignment horizontal="center" vertical="top"/>
      <protection/>
    </xf>
    <xf numFmtId="172" fontId="5" fillId="0" borderId="10" xfId="53" applyNumberFormat="1" applyFont="1" applyFill="1" applyBorder="1" applyAlignment="1">
      <alignment horizontal="center" vertical="top"/>
      <protection/>
    </xf>
    <xf numFmtId="0" fontId="26" fillId="0" borderId="11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172" fontId="5" fillId="0" borderId="10" xfId="53" applyNumberFormat="1" applyFont="1" applyBorder="1" applyAlignment="1">
      <alignment horizontal="right" vertical="top"/>
      <protection/>
    </xf>
    <xf numFmtId="172" fontId="5" fillId="0" borderId="10" xfId="53" applyNumberFormat="1" applyFont="1" applyBorder="1" applyAlignment="1">
      <alignment horizontal="center" vertical="center"/>
      <protection/>
    </xf>
    <xf numFmtId="172" fontId="5" fillId="0" borderId="10" xfId="53" applyNumberFormat="1" applyFont="1" applyBorder="1" applyAlignment="1">
      <alignment horizontal="center" vertical="center"/>
      <protection/>
    </xf>
    <xf numFmtId="172" fontId="5" fillId="0" borderId="10" xfId="53" applyNumberFormat="1" applyFont="1" applyBorder="1" applyAlignment="1">
      <alignment horizontal="center" vertical="center"/>
      <protection/>
    </xf>
    <xf numFmtId="172" fontId="0" fillId="0" borderId="10" xfId="0" applyNumberFormat="1" applyBorder="1" applyAlignment="1">
      <alignment horizontal="center" vertical="center"/>
    </xf>
    <xf numFmtId="172" fontId="5" fillId="0" borderId="10" xfId="54" applyNumberFormat="1" applyFont="1" applyBorder="1" applyAlignment="1">
      <alignment horizontal="center" vertical="center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173" fontId="5" fillId="0" borderId="10" xfId="53" applyNumberFormat="1" applyFont="1" applyBorder="1" applyAlignment="1">
      <alignment horizontal="center" vertical="center"/>
      <protection/>
    </xf>
    <xf numFmtId="175" fontId="5" fillId="0" borderId="10" xfId="53" applyNumberFormat="1" applyFont="1" applyBorder="1" applyAlignment="1">
      <alignment horizontal="center" vertical="center"/>
      <protection/>
    </xf>
    <xf numFmtId="173" fontId="5" fillId="0" borderId="10" xfId="53" applyNumberFormat="1" applyFont="1" applyBorder="1" applyAlignment="1">
      <alignment horizontal="center" vertical="center"/>
      <protection/>
    </xf>
    <xf numFmtId="173" fontId="5" fillId="0" borderId="10" xfId="54" applyNumberFormat="1" applyFont="1" applyBorder="1" applyAlignment="1">
      <alignment horizontal="center" vertical="center"/>
      <protection/>
    </xf>
    <xf numFmtId="173" fontId="1" fillId="0" borderId="15" xfId="0" applyNumberFormat="1" applyFont="1" applyFill="1" applyBorder="1" applyAlignment="1">
      <alignment horizontal="center" vertical="center"/>
    </xf>
    <xf numFmtId="175" fontId="6" fillId="0" borderId="10" xfId="53" applyNumberFormat="1" applyFont="1" applyFill="1" applyBorder="1" applyAlignment="1">
      <alignment horizontal="center" vertical="center"/>
      <protection/>
    </xf>
    <xf numFmtId="173" fontId="5" fillId="0" borderId="10" xfId="53" applyNumberFormat="1" applyFont="1" applyBorder="1" applyAlignment="1">
      <alignment horizontal="center" vertical="center"/>
      <protection/>
    </xf>
    <xf numFmtId="173" fontId="5" fillId="0" borderId="10" xfId="53" applyNumberFormat="1" applyFont="1" applyBorder="1" applyAlignment="1">
      <alignment horizontal="center" vertical="center"/>
      <protection/>
    </xf>
    <xf numFmtId="175" fontId="5" fillId="0" borderId="10" xfId="53" applyNumberFormat="1" applyFont="1" applyBorder="1" applyAlignment="1">
      <alignment horizontal="center" vertical="center"/>
      <protection/>
    </xf>
    <xf numFmtId="173" fontId="0" fillId="0" borderId="10" xfId="0" applyNumberFormat="1" applyBorder="1" applyAlignment="1">
      <alignment horizontal="center" vertical="center"/>
    </xf>
    <xf numFmtId="172" fontId="37" fillId="34" borderId="10" xfId="0" applyNumberFormat="1" applyFont="1" applyFill="1" applyBorder="1" applyAlignment="1">
      <alignment horizontal="center" vertical="center"/>
    </xf>
    <xf numFmtId="173" fontId="37" fillId="34" borderId="10" xfId="0" applyNumberFormat="1" applyFont="1" applyFill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 vertical="center"/>
    </xf>
    <xf numFmtId="173" fontId="37" fillId="0" borderId="10" xfId="0" applyNumberFormat="1" applyFont="1" applyFill="1" applyBorder="1" applyAlignment="1">
      <alignment horizontal="center" vertical="center"/>
    </xf>
    <xf numFmtId="172" fontId="5" fillId="0" borderId="10" xfId="53" applyNumberFormat="1" applyFont="1" applyBorder="1" applyAlignment="1">
      <alignment horizontal="center" vertical="center"/>
      <protection/>
    </xf>
    <xf numFmtId="175" fontId="5" fillId="0" borderId="10" xfId="54" applyNumberFormat="1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173" fontId="5" fillId="0" borderId="10" xfId="53" applyNumberFormat="1" applyFont="1" applyBorder="1" applyAlignment="1">
      <alignment horizontal="center" vertical="center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172" fontId="5" fillId="0" borderId="10" xfId="53" applyNumberFormat="1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173" fontId="6" fillId="0" borderId="10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Лист1" xfId="53"/>
    <cellStyle name="Обычный_Лист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6" sqref="A36:F36"/>
    </sheetView>
  </sheetViews>
  <sheetFormatPr defaultColWidth="9.00390625" defaultRowHeight="12.75"/>
  <cols>
    <col min="1" max="1" width="3.00390625" style="0" customWidth="1"/>
    <col min="2" max="2" width="50.125" style="0" customWidth="1"/>
    <col min="3" max="3" width="5.75390625" style="0" customWidth="1"/>
    <col min="4" max="4" width="10.625" style="0" customWidth="1"/>
    <col min="5" max="5" width="0.12890625" style="0" hidden="1" customWidth="1"/>
    <col min="6" max="6" width="11.00390625" style="0" customWidth="1"/>
    <col min="7" max="7" width="9.125" style="0" hidden="1" customWidth="1"/>
  </cols>
  <sheetData>
    <row r="1" spans="1:6" ht="15.75" customHeight="1">
      <c r="A1" s="147" t="s">
        <v>36</v>
      </c>
      <c r="B1" s="148"/>
      <c r="C1" s="148"/>
      <c r="D1" s="148"/>
      <c r="E1" s="148"/>
      <c r="F1" s="149"/>
    </row>
    <row r="2" spans="1:6" ht="12.75">
      <c r="A2" s="150" t="s">
        <v>8</v>
      </c>
      <c r="B2" s="151"/>
      <c r="C2" s="151"/>
      <c r="D2" s="151"/>
      <c r="E2" s="151"/>
      <c r="F2" s="152"/>
    </row>
    <row r="3" spans="1:6" ht="12.75">
      <c r="A3" s="153" t="s">
        <v>21</v>
      </c>
      <c r="B3" s="155" t="s">
        <v>5</v>
      </c>
      <c r="C3" s="139" t="s">
        <v>17</v>
      </c>
      <c r="D3" s="141"/>
      <c r="E3" s="140"/>
      <c r="F3" s="155" t="s">
        <v>20</v>
      </c>
    </row>
    <row r="4" spans="1:6" ht="33.75" customHeight="1">
      <c r="A4" s="154"/>
      <c r="B4" s="156"/>
      <c r="C4" s="2" t="s">
        <v>4</v>
      </c>
      <c r="D4" s="2" t="s">
        <v>18</v>
      </c>
      <c r="E4" s="2" t="s">
        <v>19</v>
      </c>
      <c r="F4" s="156"/>
    </row>
    <row r="5" spans="1:6" ht="12" customHeight="1" hidden="1">
      <c r="A5" s="16"/>
      <c r="B5" s="3"/>
      <c r="C5" s="1"/>
      <c r="D5" s="1"/>
      <c r="E5" s="1"/>
      <c r="F5" s="1">
        <v>4.78</v>
      </c>
    </row>
    <row r="6" spans="1:6" ht="13.5" customHeight="1">
      <c r="A6" s="16" t="s">
        <v>0</v>
      </c>
      <c r="B6" s="3" t="s">
        <v>1</v>
      </c>
      <c r="C6" s="54"/>
      <c r="D6" s="4"/>
      <c r="E6" s="1"/>
      <c r="F6" s="1"/>
    </row>
    <row r="7" spans="1:6" ht="15">
      <c r="A7" s="145" t="s">
        <v>58</v>
      </c>
      <c r="B7" s="32" t="s">
        <v>56</v>
      </c>
      <c r="C7" s="54"/>
      <c r="D7" s="4"/>
      <c r="E7" s="10"/>
      <c r="F7" s="9"/>
    </row>
    <row r="8" spans="1:6" ht="12.75">
      <c r="A8" s="146"/>
      <c r="B8" s="104" t="s">
        <v>57</v>
      </c>
      <c r="C8" s="198">
        <v>30</v>
      </c>
      <c r="D8" s="112">
        <v>159</v>
      </c>
      <c r="E8" s="12">
        <v>159</v>
      </c>
      <c r="F8" s="21">
        <f>E8*F5</f>
        <v>760.0200000000001</v>
      </c>
    </row>
    <row r="9" spans="1:6" ht="12.75">
      <c r="A9" s="145" t="s">
        <v>108</v>
      </c>
      <c r="B9" s="44" t="s">
        <v>109</v>
      </c>
      <c r="C9" s="199"/>
      <c r="D9" s="196"/>
      <c r="E9" s="12"/>
      <c r="F9" s="21"/>
    </row>
    <row r="10" spans="1:6" ht="12.75">
      <c r="A10" s="146"/>
      <c r="B10" s="126" t="s">
        <v>110</v>
      </c>
      <c r="C10" s="200">
        <v>1</v>
      </c>
      <c r="D10" s="197">
        <v>105</v>
      </c>
      <c r="E10" s="12">
        <v>105</v>
      </c>
      <c r="F10" s="21">
        <f>E10*F5</f>
        <v>501.90000000000003</v>
      </c>
    </row>
    <row r="11" spans="1:6" ht="12.75">
      <c r="A11" s="157" t="s">
        <v>123</v>
      </c>
      <c r="B11" s="129" t="s">
        <v>122</v>
      </c>
      <c r="C11" s="201"/>
      <c r="D11" s="196"/>
      <c r="E11" s="13"/>
      <c r="F11" s="21"/>
    </row>
    <row r="12" spans="1:6" ht="12.75">
      <c r="A12" s="158"/>
      <c r="B12" s="33" t="s">
        <v>119</v>
      </c>
      <c r="C12" s="85">
        <v>1</v>
      </c>
      <c r="D12" s="47">
        <v>380</v>
      </c>
      <c r="E12" s="160">
        <v>475.5</v>
      </c>
      <c r="F12" s="163">
        <f>E12*F5</f>
        <v>2272.8900000000003</v>
      </c>
    </row>
    <row r="13" spans="1:6" ht="12.75">
      <c r="A13" s="158"/>
      <c r="B13" s="33" t="s">
        <v>120</v>
      </c>
      <c r="C13" s="85">
        <v>1</v>
      </c>
      <c r="D13" s="47">
        <v>28.3</v>
      </c>
      <c r="E13" s="161"/>
      <c r="F13" s="164"/>
    </row>
    <row r="14" spans="1:6" ht="12.75">
      <c r="A14" s="158"/>
      <c r="B14" s="33" t="s">
        <v>121</v>
      </c>
      <c r="C14" s="85">
        <v>1</v>
      </c>
      <c r="D14" s="47">
        <v>14.2</v>
      </c>
      <c r="E14" s="161"/>
      <c r="F14" s="164"/>
    </row>
    <row r="15" spans="1:6" ht="12.75">
      <c r="A15" s="159"/>
      <c r="B15" s="33" t="s">
        <v>96</v>
      </c>
      <c r="C15" s="85">
        <v>1</v>
      </c>
      <c r="D15" s="47">
        <v>53</v>
      </c>
      <c r="E15" s="162"/>
      <c r="F15" s="165"/>
    </row>
    <row r="16" spans="1:6" ht="12.75">
      <c r="A16" s="30"/>
      <c r="B16" s="55" t="s">
        <v>33</v>
      </c>
      <c r="C16" s="56"/>
      <c r="D16" s="57"/>
      <c r="E16" s="58"/>
      <c r="F16" s="59">
        <f>SUM(F8:F15)</f>
        <v>3534.8100000000004</v>
      </c>
    </row>
    <row r="17" spans="1:6" ht="12.75">
      <c r="A17" s="115"/>
      <c r="B17" s="55" t="s">
        <v>137</v>
      </c>
      <c r="C17" s="56"/>
      <c r="D17" s="57"/>
      <c r="E17" s="58"/>
      <c r="F17" s="59"/>
    </row>
    <row r="18" spans="1:6" ht="12.75">
      <c r="A18" s="157" t="s">
        <v>117</v>
      </c>
      <c r="B18" s="46" t="s">
        <v>22</v>
      </c>
      <c r="C18" s="97"/>
      <c r="D18" s="48"/>
      <c r="E18" s="12"/>
      <c r="F18" s="61"/>
    </row>
    <row r="19" spans="1:6" ht="12.75">
      <c r="A19" s="159"/>
      <c r="B19" s="34" t="s">
        <v>52</v>
      </c>
      <c r="C19" s="97">
        <v>2</v>
      </c>
      <c r="D19" s="48">
        <v>25.2</v>
      </c>
      <c r="E19" s="12"/>
      <c r="F19" s="131">
        <v>25.2</v>
      </c>
    </row>
    <row r="20" spans="1:6" ht="12.75">
      <c r="A20" s="115"/>
      <c r="B20" s="116"/>
      <c r="C20" s="117"/>
      <c r="D20" s="118"/>
      <c r="E20" s="12"/>
      <c r="F20" s="61"/>
    </row>
    <row r="21" spans="1:6" ht="15" customHeight="1">
      <c r="A21" s="115"/>
      <c r="B21" s="116"/>
      <c r="C21" s="117"/>
      <c r="D21" s="118"/>
      <c r="E21" s="12"/>
      <c r="F21" s="61"/>
    </row>
    <row r="22" spans="1:6" ht="12.75" hidden="1">
      <c r="A22" s="115"/>
      <c r="B22" s="50" t="s">
        <v>104</v>
      </c>
      <c r="C22" s="86" t="s">
        <v>105</v>
      </c>
      <c r="D22" s="51" t="s">
        <v>106</v>
      </c>
      <c r="E22" s="12" t="s">
        <v>107</v>
      </c>
      <c r="F22" s="61"/>
    </row>
    <row r="23" spans="1:6" ht="13.5" customHeight="1" hidden="1">
      <c r="A23" s="115"/>
      <c r="B23" s="50">
        <v>164.8</v>
      </c>
      <c r="C23" s="86">
        <v>6.22</v>
      </c>
      <c r="D23" s="51">
        <v>12</v>
      </c>
      <c r="E23" s="12">
        <f>B23*C23*D23</f>
        <v>12300.672</v>
      </c>
      <c r="F23" s="61"/>
    </row>
    <row r="24" spans="1:6" ht="12" customHeight="1">
      <c r="A24" s="5" t="s">
        <v>2</v>
      </c>
      <c r="B24" s="139" t="s">
        <v>3</v>
      </c>
      <c r="C24" s="140"/>
      <c r="D24" s="1"/>
      <c r="E24" s="1"/>
      <c r="F24" s="20"/>
    </row>
    <row r="25" spans="1:7" ht="15" customHeight="1">
      <c r="A25" s="6"/>
      <c r="B25" s="202" t="s">
        <v>6</v>
      </c>
      <c r="C25" s="203"/>
      <c r="D25" s="203"/>
      <c r="E25" s="204"/>
      <c r="F25" s="20">
        <f>B23*G25</f>
        <v>4754.7438448</v>
      </c>
      <c r="G25">
        <v>28.851601</v>
      </c>
    </row>
    <row r="26" spans="1:7" ht="12.75" customHeight="1">
      <c r="A26" s="7"/>
      <c r="B26" s="202" t="s">
        <v>23</v>
      </c>
      <c r="C26" s="203"/>
      <c r="D26" s="203"/>
      <c r="E26" s="204"/>
      <c r="F26" s="20">
        <f>E23*G26</f>
        <v>3690.2016</v>
      </c>
      <c r="G26" s="120">
        <v>0.3</v>
      </c>
    </row>
    <row r="27" spans="1:6" ht="11.25" customHeight="1">
      <c r="A27" s="17"/>
      <c r="B27" s="202" t="s">
        <v>24</v>
      </c>
      <c r="C27" s="203"/>
      <c r="D27" s="203"/>
      <c r="E27" s="204"/>
      <c r="F27" s="20"/>
    </row>
    <row r="28" spans="1:6" ht="12.75" customHeight="1">
      <c r="A28" s="18"/>
      <c r="B28" s="202" t="s">
        <v>25</v>
      </c>
      <c r="C28" s="203"/>
      <c r="D28" s="203"/>
      <c r="E28" s="204"/>
      <c r="F28" s="20">
        <v>336.24</v>
      </c>
    </row>
    <row r="29" spans="1:7" ht="15" customHeight="1">
      <c r="A29" s="18"/>
      <c r="B29" s="202" t="s">
        <v>27</v>
      </c>
      <c r="C29" s="203"/>
      <c r="D29" s="203"/>
      <c r="E29" s="204"/>
      <c r="F29" s="20">
        <f>E23*G29</f>
        <v>1353.07392</v>
      </c>
      <c r="G29" s="120">
        <v>0.11</v>
      </c>
    </row>
    <row r="30" spans="1:7" ht="12.75" customHeight="1">
      <c r="A30" s="18"/>
      <c r="B30" s="166" t="s">
        <v>28</v>
      </c>
      <c r="C30" s="167"/>
      <c r="D30" s="167"/>
      <c r="E30" s="168"/>
      <c r="F30" s="53">
        <f>E23*G30</f>
        <v>639.634944</v>
      </c>
      <c r="G30" s="121">
        <v>0.052</v>
      </c>
    </row>
    <row r="31" spans="1:7" ht="12.75">
      <c r="A31" s="1"/>
      <c r="B31" s="166" t="s">
        <v>159</v>
      </c>
      <c r="C31" s="167"/>
      <c r="D31" s="167"/>
      <c r="E31" s="168"/>
      <c r="F31" s="53">
        <v>684</v>
      </c>
      <c r="G31" s="120">
        <v>0.03</v>
      </c>
    </row>
    <row r="32" spans="1:6" ht="12.75" customHeight="1">
      <c r="A32" s="1"/>
      <c r="B32" s="133" t="s">
        <v>7</v>
      </c>
      <c r="C32" s="134"/>
      <c r="D32" s="134"/>
      <c r="E32" s="135"/>
      <c r="F32" s="66">
        <f>SUM(F16:F31)</f>
        <v>15017.904308800002</v>
      </c>
    </row>
    <row r="33" spans="1:6" ht="15.75" customHeight="1">
      <c r="A33" s="1"/>
      <c r="B33" s="139" t="s">
        <v>29</v>
      </c>
      <c r="C33" s="141"/>
      <c r="D33" s="141"/>
      <c r="E33" s="140"/>
      <c r="F33" s="20">
        <v>12383</v>
      </c>
    </row>
    <row r="34" spans="1:6" ht="15.75" customHeight="1">
      <c r="A34" s="1"/>
      <c r="B34" s="142" t="s">
        <v>34</v>
      </c>
      <c r="C34" s="143"/>
      <c r="D34" s="143"/>
      <c r="E34" s="144"/>
      <c r="F34" s="20">
        <f>F33-F32</f>
        <v>-2634.9043088000017</v>
      </c>
    </row>
    <row r="35" spans="1:6" ht="15.75" customHeight="1">
      <c r="A35" s="147" t="s">
        <v>160</v>
      </c>
      <c r="B35" s="148"/>
      <c r="C35" s="148"/>
      <c r="D35" s="148"/>
      <c r="E35" s="149"/>
      <c r="F35" s="67">
        <v>376</v>
      </c>
    </row>
    <row r="36" spans="1:6" ht="15.75" customHeight="1">
      <c r="A36" s="190" t="s">
        <v>31</v>
      </c>
      <c r="B36" s="190"/>
      <c r="C36" s="190"/>
      <c r="D36" s="190"/>
      <c r="E36" s="190"/>
      <c r="F36" s="190"/>
    </row>
    <row r="37" spans="1:6" ht="17.25" customHeight="1">
      <c r="A37" s="190" t="s">
        <v>32</v>
      </c>
      <c r="B37" s="190"/>
      <c r="C37" s="190"/>
      <c r="D37" s="190"/>
      <c r="E37" s="190"/>
      <c r="F37" s="190"/>
    </row>
  </sheetData>
  <sheetProtection/>
  <mergeCells count="26">
    <mergeCell ref="A11:A15"/>
    <mergeCell ref="E12:E15"/>
    <mergeCell ref="F12:F15"/>
    <mergeCell ref="B30:E30"/>
    <mergeCell ref="B31:E31"/>
    <mergeCell ref="A18:A19"/>
    <mergeCell ref="A9:A10"/>
    <mergeCell ref="A37:F37"/>
    <mergeCell ref="A1:F1"/>
    <mergeCell ref="A2:F2"/>
    <mergeCell ref="A3:A4"/>
    <mergeCell ref="C3:E3"/>
    <mergeCell ref="B3:B4"/>
    <mergeCell ref="B27:E27"/>
    <mergeCell ref="F3:F4"/>
    <mergeCell ref="A7:A8"/>
    <mergeCell ref="A36:F36"/>
    <mergeCell ref="B32:E32"/>
    <mergeCell ref="B25:E25"/>
    <mergeCell ref="B26:E26"/>
    <mergeCell ref="B28:E28"/>
    <mergeCell ref="B24:C24"/>
    <mergeCell ref="B33:E33"/>
    <mergeCell ref="B34:E34"/>
    <mergeCell ref="B29:E29"/>
    <mergeCell ref="A35:E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21" sqref="B21:E21"/>
    </sheetView>
  </sheetViews>
  <sheetFormatPr defaultColWidth="9.00390625" defaultRowHeight="12.75"/>
  <cols>
    <col min="1" max="1" width="4.125" style="0" customWidth="1"/>
    <col min="2" max="2" width="52.875" style="0" customWidth="1"/>
    <col min="3" max="3" width="6.375" style="0" customWidth="1"/>
    <col min="4" max="4" width="7.75390625" style="0" customWidth="1"/>
    <col min="5" max="5" width="0.12890625" style="0" hidden="1" customWidth="1"/>
    <col min="6" max="6" width="12.00390625" style="0" customWidth="1"/>
    <col min="7" max="7" width="9.125" style="0" hidden="1" customWidth="1"/>
  </cols>
  <sheetData>
    <row r="1" spans="1:6" ht="12.75">
      <c r="A1" s="147" t="s">
        <v>36</v>
      </c>
      <c r="B1" s="148"/>
      <c r="C1" s="148"/>
      <c r="D1" s="148"/>
      <c r="E1" s="148"/>
      <c r="F1" s="149"/>
    </row>
    <row r="2" spans="1:6" ht="12.75">
      <c r="A2" s="150" t="s">
        <v>16</v>
      </c>
      <c r="B2" s="151"/>
      <c r="C2" s="151"/>
      <c r="D2" s="151"/>
      <c r="E2" s="151"/>
      <c r="F2" s="152"/>
    </row>
    <row r="3" spans="1:6" ht="12.75">
      <c r="A3" s="153" t="s">
        <v>21</v>
      </c>
      <c r="B3" s="155" t="s">
        <v>5</v>
      </c>
      <c r="C3" s="139" t="s">
        <v>17</v>
      </c>
      <c r="D3" s="141"/>
      <c r="E3" s="140"/>
      <c r="F3" s="155" t="s">
        <v>20</v>
      </c>
    </row>
    <row r="4" spans="1:6" ht="36.75" customHeight="1">
      <c r="A4" s="154"/>
      <c r="B4" s="156"/>
      <c r="C4" s="2" t="s">
        <v>4</v>
      </c>
      <c r="D4" s="2" t="s">
        <v>18</v>
      </c>
      <c r="E4" s="2" t="s">
        <v>19</v>
      </c>
      <c r="F4" s="156"/>
    </row>
    <row r="5" spans="1:6" ht="13.5" customHeight="1" hidden="1">
      <c r="A5" s="14"/>
      <c r="B5" s="3"/>
      <c r="C5" s="1"/>
      <c r="D5" s="1"/>
      <c r="E5" s="1"/>
      <c r="F5" s="1">
        <v>4.78</v>
      </c>
    </row>
    <row r="6" spans="1:6" ht="14.25" customHeight="1">
      <c r="A6" s="14" t="s">
        <v>0</v>
      </c>
      <c r="B6" s="3" t="s">
        <v>1</v>
      </c>
      <c r="C6" s="1"/>
      <c r="D6" s="1"/>
      <c r="E6" s="1"/>
      <c r="F6" s="1"/>
    </row>
    <row r="7" spans="1:6" ht="12.75">
      <c r="A7" s="169" t="s">
        <v>108</v>
      </c>
      <c r="B7" s="44" t="s">
        <v>101</v>
      </c>
      <c r="C7" s="124"/>
      <c r="D7" s="101"/>
      <c r="E7" s="27"/>
      <c r="F7" s="26"/>
    </row>
    <row r="8" spans="1:6" ht="12.75">
      <c r="A8" s="171"/>
      <c r="B8" s="126" t="s">
        <v>111</v>
      </c>
      <c r="C8" s="205">
        <v>63</v>
      </c>
      <c r="D8" s="125">
        <v>50.4</v>
      </c>
      <c r="E8" s="172">
        <v>290.4</v>
      </c>
      <c r="F8" s="163">
        <f>E8*F5</f>
        <v>1388.1119999999999</v>
      </c>
    </row>
    <row r="9" spans="1:6" ht="12.75">
      <c r="A9" s="171"/>
      <c r="B9" s="126" t="s">
        <v>112</v>
      </c>
      <c r="C9" s="205">
        <v>1</v>
      </c>
      <c r="D9" s="125">
        <v>240</v>
      </c>
      <c r="E9" s="173"/>
      <c r="F9" s="164"/>
    </row>
    <row r="10" spans="1:6" ht="12.75">
      <c r="A10" s="15"/>
      <c r="B10" s="55" t="s">
        <v>33</v>
      </c>
      <c r="C10" s="87"/>
      <c r="D10" s="62"/>
      <c r="E10" s="63"/>
      <c r="F10" s="59">
        <f>SUM(F7:F9)</f>
        <v>1388.1119999999999</v>
      </c>
    </row>
    <row r="11" spans="1:6" ht="12.75">
      <c r="A11" s="64"/>
      <c r="B11" s="38" t="s">
        <v>35</v>
      </c>
      <c r="C11" s="88"/>
      <c r="D11" s="60"/>
      <c r="E11" s="27"/>
      <c r="F11" s="61"/>
    </row>
    <row r="12" spans="1:6" ht="12.75">
      <c r="A12" s="169" t="s">
        <v>123</v>
      </c>
      <c r="B12" s="42" t="s">
        <v>22</v>
      </c>
      <c r="C12" s="54"/>
      <c r="D12" s="4"/>
      <c r="E12" s="27"/>
      <c r="F12" s="26"/>
    </row>
    <row r="13" spans="1:6" ht="12.75">
      <c r="A13" s="170"/>
      <c r="B13" s="114" t="s">
        <v>52</v>
      </c>
      <c r="C13" s="39">
        <v>1</v>
      </c>
      <c r="D13" s="40">
        <v>12.6</v>
      </c>
      <c r="E13" s="27"/>
      <c r="F13" s="21">
        <v>12.6</v>
      </c>
    </row>
    <row r="14" spans="1:6" ht="15">
      <c r="A14" s="169"/>
      <c r="B14" s="35"/>
      <c r="C14" s="54"/>
      <c r="D14" s="4"/>
      <c r="E14" s="12"/>
      <c r="F14" s="21"/>
    </row>
    <row r="15" spans="1:6" ht="12.75" hidden="1">
      <c r="A15" s="171"/>
      <c r="B15" s="50" t="s">
        <v>104</v>
      </c>
      <c r="C15" s="86" t="s">
        <v>105</v>
      </c>
      <c r="D15" s="51" t="s">
        <v>106</v>
      </c>
      <c r="E15" s="12" t="s">
        <v>107</v>
      </c>
      <c r="F15" s="163"/>
    </row>
    <row r="16" spans="1:6" ht="12.75" customHeight="1" hidden="1">
      <c r="A16" s="170"/>
      <c r="B16" s="50">
        <v>273.5</v>
      </c>
      <c r="C16" s="86">
        <v>6.22</v>
      </c>
      <c r="D16" s="51">
        <v>12</v>
      </c>
      <c r="E16" s="12">
        <f>B16*C16*D16</f>
        <v>20414.039999999997</v>
      </c>
      <c r="F16" s="165"/>
    </row>
    <row r="17" spans="1:6" ht="12.75" customHeight="1">
      <c r="A17" s="3" t="s">
        <v>2</v>
      </c>
      <c r="B17" s="139" t="s">
        <v>3</v>
      </c>
      <c r="C17" s="140"/>
      <c r="D17" s="1"/>
      <c r="E17" s="1"/>
      <c r="F17" s="20"/>
    </row>
    <row r="18" spans="1:7" ht="15" customHeight="1">
      <c r="A18" s="6"/>
      <c r="B18" s="202" t="s">
        <v>6</v>
      </c>
      <c r="C18" s="203"/>
      <c r="D18" s="203"/>
      <c r="E18" s="204"/>
      <c r="F18" s="20">
        <f>B16*G18</f>
        <v>7890.9128734999995</v>
      </c>
      <c r="G18">
        <v>28.851601</v>
      </c>
    </row>
    <row r="19" spans="1:7" ht="12.75" customHeight="1">
      <c r="A19" s="7"/>
      <c r="B19" s="202" t="s">
        <v>23</v>
      </c>
      <c r="C19" s="203"/>
      <c r="D19" s="203"/>
      <c r="E19" s="204"/>
      <c r="F19" s="20">
        <f>E16*G19</f>
        <v>6124.211999999999</v>
      </c>
      <c r="G19" s="120">
        <v>0.3</v>
      </c>
    </row>
    <row r="20" spans="1:6" ht="14.25" customHeight="1">
      <c r="A20" s="17"/>
      <c r="B20" s="202" t="s">
        <v>24</v>
      </c>
      <c r="C20" s="203"/>
      <c r="D20" s="203"/>
      <c r="E20" s="204"/>
      <c r="F20" s="20"/>
    </row>
    <row r="21" spans="1:6" ht="12.75">
      <c r="A21" s="18"/>
      <c r="B21" s="202" t="s">
        <v>25</v>
      </c>
      <c r="C21" s="203"/>
      <c r="D21" s="203"/>
      <c r="E21" s="204"/>
      <c r="F21" s="20">
        <v>558.12</v>
      </c>
    </row>
    <row r="22" spans="1:7" ht="12.75" customHeight="1">
      <c r="A22" s="18"/>
      <c r="B22" s="202" t="s">
        <v>27</v>
      </c>
      <c r="C22" s="203"/>
      <c r="D22" s="203"/>
      <c r="E22" s="204"/>
      <c r="F22" s="20">
        <f>E16*G22</f>
        <v>2245.5443999999998</v>
      </c>
      <c r="G22" s="120">
        <v>0.11</v>
      </c>
    </row>
    <row r="23" spans="1:7" ht="12.75" customHeight="1">
      <c r="A23" s="18"/>
      <c r="B23" s="166" t="s">
        <v>28</v>
      </c>
      <c r="C23" s="167"/>
      <c r="D23" s="167"/>
      <c r="E23" s="168"/>
      <c r="F23" s="53">
        <f>E16*G23</f>
        <v>1061.5300799999998</v>
      </c>
      <c r="G23" s="121">
        <v>0.052</v>
      </c>
    </row>
    <row r="24" spans="1:7" ht="12.75" customHeight="1">
      <c r="A24" s="1"/>
      <c r="B24" s="166" t="s">
        <v>159</v>
      </c>
      <c r="C24" s="167"/>
      <c r="D24" s="167"/>
      <c r="E24" s="168"/>
      <c r="F24" s="53">
        <v>887</v>
      </c>
      <c r="G24" s="120">
        <v>0.03</v>
      </c>
    </row>
    <row r="25" spans="1:6" ht="12.75">
      <c r="A25" s="1"/>
      <c r="B25" s="133" t="s">
        <v>7</v>
      </c>
      <c r="C25" s="134"/>
      <c r="D25" s="134"/>
      <c r="E25" s="135"/>
      <c r="F25" s="66">
        <f>SUM(F10:F24)</f>
        <v>20168.0313535</v>
      </c>
    </row>
    <row r="26" spans="1:6" ht="14.25" customHeight="1">
      <c r="A26" s="1"/>
      <c r="B26" s="139" t="s">
        <v>29</v>
      </c>
      <c r="C26" s="141"/>
      <c r="D26" s="141"/>
      <c r="E26" s="140"/>
      <c r="F26" s="20">
        <v>18257</v>
      </c>
    </row>
    <row r="27" spans="1:6" ht="14.25" customHeight="1">
      <c r="A27" s="1"/>
      <c r="B27" s="142" t="s">
        <v>34</v>
      </c>
      <c r="C27" s="143"/>
      <c r="D27" s="143"/>
      <c r="E27" s="144"/>
      <c r="F27" s="20">
        <f>F26-F25</f>
        <v>-1911.0313534999987</v>
      </c>
    </row>
    <row r="28" spans="1:6" ht="14.25" customHeight="1">
      <c r="A28" s="147" t="s">
        <v>160</v>
      </c>
      <c r="B28" s="148"/>
      <c r="C28" s="148"/>
      <c r="D28" s="148"/>
      <c r="E28" s="149"/>
      <c r="F28" s="20">
        <v>8570</v>
      </c>
    </row>
    <row r="29" spans="1:6" ht="12.75">
      <c r="A29" s="190" t="s">
        <v>31</v>
      </c>
      <c r="B29" s="190"/>
      <c r="C29" s="190"/>
      <c r="D29" s="190"/>
      <c r="E29" s="190"/>
      <c r="F29" s="190"/>
    </row>
    <row r="30" spans="1:6" ht="12.75">
      <c r="A30" s="190" t="s">
        <v>32</v>
      </c>
      <c r="B30" s="190"/>
      <c r="C30" s="190"/>
      <c r="D30" s="190"/>
      <c r="E30" s="190"/>
      <c r="F30" s="190"/>
    </row>
  </sheetData>
  <sheetProtection/>
  <mergeCells count="26">
    <mergeCell ref="A30:F30"/>
    <mergeCell ref="B23:E23"/>
    <mergeCell ref="B24:E24"/>
    <mergeCell ref="B25:E25"/>
    <mergeCell ref="B26:E26"/>
    <mergeCell ref="B27:E27"/>
    <mergeCell ref="A29:F29"/>
    <mergeCell ref="A28:E28"/>
    <mergeCell ref="B17:C17"/>
    <mergeCell ref="F3:F4"/>
    <mergeCell ref="A7:A9"/>
    <mergeCell ref="A1:F1"/>
    <mergeCell ref="A2:F2"/>
    <mergeCell ref="A3:A4"/>
    <mergeCell ref="B3:B4"/>
    <mergeCell ref="C3:E3"/>
    <mergeCell ref="B21:E21"/>
    <mergeCell ref="B22:E22"/>
    <mergeCell ref="A12:A13"/>
    <mergeCell ref="A14:A16"/>
    <mergeCell ref="F15:F16"/>
    <mergeCell ref="E8:E9"/>
    <mergeCell ref="F8:F9"/>
    <mergeCell ref="B18:E18"/>
    <mergeCell ref="B19:E19"/>
    <mergeCell ref="B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7">
      <selection activeCell="F70" sqref="F70"/>
    </sheetView>
  </sheetViews>
  <sheetFormatPr defaultColWidth="9.00390625" defaultRowHeight="12.75"/>
  <cols>
    <col min="1" max="1" width="3.75390625" style="0" customWidth="1"/>
    <col min="2" max="2" width="57.25390625" style="0" customWidth="1"/>
    <col min="3" max="3" width="7.375" style="0" customWidth="1"/>
    <col min="4" max="4" width="8.625" style="0" customWidth="1"/>
    <col min="5" max="5" width="9.00390625" style="0" hidden="1" customWidth="1"/>
    <col min="6" max="6" width="10.75390625" style="0" customWidth="1"/>
    <col min="7" max="7" width="9.125" style="0" hidden="1" customWidth="1"/>
  </cols>
  <sheetData>
    <row r="1" spans="1:6" ht="12.75">
      <c r="A1" s="147" t="s">
        <v>36</v>
      </c>
      <c r="B1" s="148"/>
      <c r="C1" s="148"/>
      <c r="D1" s="148"/>
      <c r="E1" s="148"/>
      <c r="F1" s="149"/>
    </row>
    <row r="2" spans="1:6" ht="12.75">
      <c r="A2" s="175" t="s">
        <v>15</v>
      </c>
      <c r="B2" s="175"/>
      <c r="C2" s="175"/>
      <c r="D2" s="175"/>
      <c r="E2" s="175"/>
      <c r="F2" s="175"/>
    </row>
    <row r="3" spans="1:6" ht="12.75">
      <c r="A3" s="153" t="s">
        <v>21</v>
      </c>
      <c r="B3" s="155" t="s">
        <v>5</v>
      </c>
      <c r="C3" s="139" t="s">
        <v>17</v>
      </c>
      <c r="D3" s="141"/>
      <c r="E3" s="140"/>
      <c r="F3" s="155" t="s">
        <v>20</v>
      </c>
    </row>
    <row r="4" spans="1:6" ht="38.25" customHeight="1">
      <c r="A4" s="154"/>
      <c r="B4" s="156"/>
      <c r="C4" s="2" t="s">
        <v>4</v>
      </c>
      <c r="D4" s="2" t="s">
        <v>18</v>
      </c>
      <c r="E4" s="2" t="s">
        <v>19</v>
      </c>
      <c r="F4" s="156"/>
    </row>
    <row r="5" spans="1:6" ht="13.5" customHeight="1" hidden="1">
      <c r="A5" s="14"/>
      <c r="B5" s="3"/>
      <c r="C5" s="1"/>
      <c r="D5" s="1"/>
      <c r="E5" s="1"/>
      <c r="F5" s="1">
        <v>4.78</v>
      </c>
    </row>
    <row r="6" spans="1:6" ht="12.75" customHeight="1">
      <c r="A6" s="14" t="s">
        <v>0</v>
      </c>
      <c r="B6" s="3" t="s">
        <v>1</v>
      </c>
      <c r="C6" s="1"/>
      <c r="D6" s="1"/>
      <c r="E6" s="1"/>
      <c r="F6" s="1"/>
    </row>
    <row r="7" spans="1:6" ht="12" customHeight="1">
      <c r="A7" s="153" t="s">
        <v>58</v>
      </c>
      <c r="B7" s="35" t="s">
        <v>73</v>
      </c>
      <c r="C7" s="1"/>
      <c r="D7" s="1"/>
      <c r="E7" s="10"/>
      <c r="F7" s="9"/>
    </row>
    <row r="8" spans="1:6" ht="14.25" customHeight="1">
      <c r="A8" s="177"/>
      <c r="B8" s="104" t="s">
        <v>60</v>
      </c>
      <c r="C8" s="208">
        <v>1</v>
      </c>
      <c r="D8" s="212">
        <v>33.88</v>
      </c>
      <c r="E8" s="172">
        <v>1423.83</v>
      </c>
      <c r="F8" s="163">
        <f>E8*F5</f>
        <v>6805.9074</v>
      </c>
    </row>
    <row r="9" spans="1:6" ht="12.75">
      <c r="A9" s="177"/>
      <c r="B9" s="104" t="s">
        <v>61</v>
      </c>
      <c r="C9" s="208">
        <v>1</v>
      </c>
      <c r="D9" s="212">
        <v>65.95</v>
      </c>
      <c r="E9" s="173"/>
      <c r="F9" s="164"/>
    </row>
    <row r="10" spans="1:6" ht="12.75">
      <c r="A10" s="177"/>
      <c r="B10" s="104" t="s">
        <v>62</v>
      </c>
      <c r="C10" s="208">
        <v>2</v>
      </c>
      <c r="D10" s="212">
        <v>90</v>
      </c>
      <c r="E10" s="173"/>
      <c r="F10" s="164"/>
    </row>
    <row r="11" spans="1:6" ht="12.75">
      <c r="A11" s="177"/>
      <c r="B11" s="104" t="s">
        <v>63</v>
      </c>
      <c r="C11" s="208">
        <v>1</v>
      </c>
      <c r="D11" s="212">
        <v>125</v>
      </c>
      <c r="E11" s="173"/>
      <c r="F11" s="164"/>
    </row>
    <row r="12" spans="1:6" ht="12.75">
      <c r="A12" s="177"/>
      <c r="B12" s="104" t="s">
        <v>64</v>
      </c>
      <c r="C12" s="208">
        <v>1</v>
      </c>
      <c r="D12" s="212">
        <v>125</v>
      </c>
      <c r="E12" s="173"/>
      <c r="F12" s="164"/>
    </row>
    <row r="13" spans="1:6" ht="12.75">
      <c r="A13" s="177"/>
      <c r="B13" s="104" t="s">
        <v>65</v>
      </c>
      <c r="C13" s="208">
        <v>1</v>
      </c>
      <c r="D13" s="212">
        <v>51</v>
      </c>
      <c r="E13" s="173"/>
      <c r="F13" s="164"/>
    </row>
    <row r="14" spans="1:6" ht="12.75">
      <c r="A14" s="177"/>
      <c r="B14" s="104" t="s">
        <v>66</v>
      </c>
      <c r="C14" s="208">
        <v>1</v>
      </c>
      <c r="D14" s="212">
        <v>450</v>
      </c>
      <c r="E14" s="173"/>
      <c r="F14" s="164"/>
    </row>
    <row r="15" spans="1:6" ht="12.75">
      <c r="A15" s="177"/>
      <c r="B15" s="104" t="s">
        <v>67</v>
      </c>
      <c r="C15" s="208">
        <v>1</v>
      </c>
      <c r="D15" s="212">
        <v>105</v>
      </c>
      <c r="E15" s="173"/>
      <c r="F15" s="164"/>
    </row>
    <row r="16" spans="1:6" ht="12.75">
      <c r="A16" s="177"/>
      <c r="B16" s="104" t="s">
        <v>68</v>
      </c>
      <c r="C16" s="208">
        <v>1</v>
      </c>
      <c r="D16" s="212">
        <v>150</v>
      </c>
      <c r="E16" s="173"/>
      <c r="F16" s="164"/>
    </row>
    <row r="17" spans="1:6" ht="12.75">
      <c r="A17" s="177"/>
      <c r="B17" s="104" t="s">
        <v>69</v>
      </c>
      <c r="C17" s="208">
        <v>1</v>
      </c>
      <c r="D17" s="212">
        <v>108</v>
      </c>
      <c r="E17" s="173"/>
      <c r="F17" s="164"/>
    </row>
    <row r="18" spans="1:6" ht="12.75">
      <c r="A18" s="177"/>
      <c r="B18" s="104" t="s">
        <v>70</v>
      </c>
      <c r="C18" s="208">
        <v>3</v>
      </c>
      <c r="D18" s="212">
        <v>120</v>
      </c>
      <c r="E18" s="174"/>
      <c r="F18" s="165"/>
    </row>
    <row r="19" spans="1:6" ht="12.75">
      <c r="A19" s="177"/>
      <c r="B19" s="44" t="s">
        <v>71</v>
      </c>
      <c r="C19" s="208"/>
      <c r="D19" s="213"/>
      <c r="E19" s="12"/>
      <c r="F19" s="21"/>
    </row>
    <row r="20" spans="1:6" ht="12.75">
      <c r="A20" s="154"/>
      <c r="B20" s="104" t="s">
        <v>72</v>
      </c>
      <c r="C20" s="208">
        <v>2</v>
      </c>
      <c r="D20" s="212">
        <v>85</v>
      </c>
      <c r="E20" s="12">
        <v>85</v>
      </c>
      <c r="F20" s="21">
        <f>E20*F5</f>
        <v>406.3</v>
      </c>
    </row>
    <row r="21" spans="1:6" ht="15">
      <c r="A21" s="153" t="s">
        <v>77</v>
      </c>
      <c r="B21" s="32" t="s">
        <v>78</v>
      </c>
      <c r="C21" s="208"/>
      <c r="D21" s="212"/>
      <c r="E21" s="12"/>
      <c r="F21" s="21"/>
    </row>
    <row r="22" spans="1:6" ht="12.75">
      <c r="A22" s="177"/>
      <c r="B22" s="104" t="s">
        <v>79</v>
      </c>
      <c r="C22" s="208">
        <v>0.4</v>
      </c>
      <c r="D22" s="212">
        <v>6.87</v>
      </c>
      <c r="E22" s="12">
        <v>6.87</v>
      </c>
      <c r="F22" s="21">
        <f>E22*F5</f>
        <v>32.8386</v>
      </c>
    </row>
    <row r="23" spans="1:6" ht="15">
      <c r="A23" s="177"/>
      <c r="B23" s="35" t="s">
        <v>80</v>
      </c>
      <c r="C23" s="209"/>
      <c r="D23" s="8"/>
      <c r="E23" s="12"/>
      <c r="F23" s="21"/>
    </row>
    <row r="24" spans="1:6" ht="12.75">
      <c r="A24" s="154"/>
      <c r="B24" s="104" t="s">
        <v>57</v>
      </c>
      <c r="C24" s="208">
        <v>70</v>
      </c>
      <c r="D24" s="212">
        <v>394.33</v>
      </c>
      <c r="E24" s="12">
        <v>394.33</v>
      </c>
      <c r="F24" s="21">
        <f>E24*F5</f>
        <v>1884.8974</v>
      </c>
    </row>
    <row r="25" spans="1:6" ht="15">
      <c r="A25" s="153"/>
      <c r="B25" s="35" t="s">
        <v>124</v>
      </c>
      <c r="C25" s="209"/>
      <c r="D25" s="8"/>
      <c r="E25" s="12"/>
      <c r="F25" s="21"/>
    </row>
    <row r="26" spans="1:6" ht="12.75">
      <c r="A26" s="177"/>
      <c r="B26" s="33" t="s">
        <v>125</v>
      </c>
      <c r="C26" s="206">
        <v>0.1</v>
      </c>
      <c r="D26" s="214">
        <v>6.8</v>
      </c>
      <c r="E26" s="172">
        <v>63.58</v>
      </c>
      <c r="F26" s="163">
        <f>E26*F5</f>
        <v>303.9124</v>
      </c>
    </row>
    <row r="27" spans="1:6" ht="12.75">
      <c r="A27" s="154"/>
      <c r="B27" s="33" t="s">
        <v>126</v>
      </c>
      <c r="C27" s="206">
        <v>0.4</v>
      </c>
      <c r="D27" s="214">
        <v>56.78</v>
      </c>
      <c r="E27" s="174"/>
      <c r="F27" s="165"/>
    </row>
    <row r="28" spans="1:6" ht="15">
      <c r="A28" s="177"/>
      <c r="B28" s="35" t="s">
        <v>146</v>
      </c>
      <c r="C28" s="209"/>
      <c r="D28" s="8"/>
      <c r="E28" s="109"/>
      <c r="F28" s="108"/>
    </row>
    <row r="29" spans="1:6" ht="12.75">
      <c r="A29" s="177"/>
      <c r="B29" s="34" t="s">
        <v>37</v>
      </c>
      <c r="C29" s="210">
        <v>2.5</v>
      </c>
      <c r="D29" s="215">
        <v>232</v>
      </c>
      <c r="E29" s="172">
        <v>729.31</v>
      </c>
      <c r="F29" s="163">
        <f>E29*F5</f>
        <v>3486.1018</v>
      </c>
    </row>
    <row r="30" spans="1:6" ht="12.75">
      <c r="A30" s="177"/>
      <c r="B30" s="34" t="s">
        <v>38</v>
      </c>
      <c r="C30" s="210">
        <v>0.3</v>
      </c>
      <c r="D30" s="215">
        <v>15.71</v>
      </c>
      <c r="E30" s="173"/>
      <c r="F30" s="164"/>
    </row>
    <row r="31" spans="1:6" ht="12.75">
      <c r="A31" s="177"/>
      <c r="B31" s="34" t="s">
        <v>144</v>
      </c>
      <c r="C31" s="210">
        <v>2</v>
      </c>
      <c r="D31" s="215">
        <v>15</v>
      </c>
      <c r="E31" s="173"/>
      <c r="F31" s="164"/>
    </row>
    <row r="32" spans="1:6" ht="12.75">
      <c r="A32" s="177"/>
      <c r="B32" s="34" t="s">
        <v>91</v>
      </c>
      <c r="C32" s="210">
        <v>2</v>
      </c>
      <c r="D32" s="215">
        <v>31</v>
      </c>
      <c r="E32" s="173"/>
      <c r="F32" s="164"/>
    </row>
    <row r="33" spans="1:6" ht="12.75">
      <c r="A33" s="177"/>
      <c r="B33" s="34" t="s">
        <v>95</v>
      </c>
      <c r="C33" s="210">
        <v>2</v>
      </c>
      <c r="D33" s="215">
        <v>35.4</v>
      </c>
      <c r="E33" s="173"/>
      <c r="F33" s="164"/>
    </row>
    <row r="34" spans="1:6" ht="12.75">
      <c r="A34" s="177"/>
      <c r="B34" s="34" t="s">
        <v>99</v>
      </c>
      <c r="C34" s="210">
        <v>6</v>
      </c>
      <c r="D34" s="215">
        <v>363.1</v>
      </c>
      <c r="E34" s="173"/>
      <c r="F34" s="164"/>
    </row>
    <row r="35" spans="1:6" ht="12.75">
      <c r="A35" s="177"/>
      <c r="B35" s="34" t="s">
        <v>96</v>
      </c>
      <c r="C35" s="210">
        <v>0.7</v>
      </c>
      <c r="D35" s="215">
        <v>37.1</v>
      </c>
      <c r="E35" s="174"/>
      <c r="F35" s="165"/>
    </row>
    <row r="36" spans="1:6" ht="15">
      <c r="A36" s="179" t="s">
        <v>152</v>
      </c>
      <c r="B36" s="32" t="s">
        <v>153</v>
      </c>
      <c r="C36" s="210"/>
      <c r="D36" s="215"/>
      <c r="E36" s="109"/>
      <c r="F36" s="108"/>
    </row>
    <row r="37" spans="1:6" ht="12.75">
      <c r="A37" s="179"/>
      <c r="B37" s="34" t="s">
        <v>89</v>
      </c>
      <c r="C37" s="210">
        <v>0.2</v>
      </c>
      <c r="D37" s="215">
        <v>29</v>
      </c>
      <c r="E37" s="109">
        <v>29</v>
      </c>
      <c r="F37" s="108">
        <f>E37*F5</f>
        <v>138.62</v>
      </c>
    </row>
    <row r="38" spans="1:6" ht="12.75">
      <c r="A38" s="15"/>
      <c r="B38" s="55" t="s">
        <v>33</v>
      </c>
      <c r="C38" s="89"/>
      <c r="D38" s="82"/>
      <c r="E38" s="63"/>
      <c r="F38" s="59">
        <f>SUM(F7:F37)</f>
        <v>13058.5776</v>
      </c>
    </row>
    <row r="39" spans="1:6" ht="12.75">
      <c r="A39" s="15"/>
      <c r="B39" s="38" t="s">
        <v>35</v>
      </c>
      <c r="C39" s="90"/>
      <c r="D39" s="216"/>
      <c r="E39" s="65"/>
      <c r="F39" s="61"/>
    </row>
    <row r="40" spans="1:6" ht="12.75">
      <c r="A40" s="153" t="s">
        <v>51</v>
      </c>
      <c r="B40" s="45" t="s">
        <v>22</v>
      </c>
      <c r="C40" s="211"/>
      <c r="D40" s="217"/>
      <c r="E40" s="12"/>
      <c r="F40" s="21"/>
    </row>
    <row r="41" spans="1:6" ht="12.75">
      <c r="A41" s="154"/>
      <c r="B41" s="34" t="s">
        <v>52</v>
      </c>
      <c r="C41" s="210">
        <v>3</v>
      </c>
      <c r="D41" s="215">
        <v>43.8</v>
      </c>
      <c r="E41" s="12"/>
      <c r="F41" s="21">
        <v>43.8</v>
      </c>
    </row>
    <row r="42" spans="1:6" ht="12" customHeight="1">
      <c r="A42" s="96" t="s">
        <v>77</v>
      </c>
      <c r="B42" s="104" t="s">
        <v>52</v>
      </c>
      <c r="C42" s="208">
        <v>2</v>
      </c>
      <c r="D42" s="212">
        <v>25.2</v>
      </c>
      <c r="E42" s="12"/>
      <c r="F42" s="21">
        <v>50.4</v>
      </c>
    </row>
    <row r="43" spans="1:6" ht="13.5">
      <c r="A43" s="96" t="s">
        <v>127</v>
      </c>
      <c r="B43" s="33" t="s">
        <v>52</v>
      </c>
      <c r="C43" s="206">
        <v>2</v>
      </c>
      <c r="D43" s="214">
        <v>25.21</v>
      </c>
      <c r="E43" s="12"/>
      <c r="F43" s="21">
        <v>25.21</v>
      </c>
    </row>
    <row r="44" spans="1:6" ht="12.75" customHeight="1">
      <c r="A44" s="178">
        <v>43414</v>
      </c>
      <c r="B44" s="34" t="s">
        <v>52</v>
      </c>
      <c r="C44" s="210">
        <v>2</v>
      </c>
      <c r="D44" s="215">
        <v>25.2</v>
      </c>
      <c r="E44" s="13"/>
      <c r="F44" s="21">
        <v>25.2</v>
      </c>
    </row>
    <row r="45" spans="1:6" ht="12.75" customHeight="1" hidden="1">
      <c r="A45" s="177"/>
      <c r="B45" s="50" t="s">
        <v>104</v>
      </c>
      <c r="C45" s="207" t="s">
        <v>105</v>
      </c>
      <c r="D45" s="218" t="s">
        <v>106</v>
      </c>
      <c r="E45" s="12" t="s">
        <v>107</v>
      </c>
      <c r="F45" s="61"/>
    </row>
    <row r="46" spans="1:6" ht="15" customHeight="1" hidden="1">
      <c r="A46" s="177"/>
      <c r="B46" s="50">
        <v>725</v>
      </c>
      <c r="C46" s="207">
        <v>11</v>
      </c>
      <c r="D46" s="218">
        <v>12</v>
      </c>
      <c r="E46" s="12">
        <f>B46*C46*D46</f>
        <v>95700</v>
      </c>
      <c r="F46" s="61"/>
    </row>
    <row r="47" spans="1:6" ht="12" customHeight="1">
      <c r="A47" s="177"/>
      <c r="B47" s="34" t="s">
        <v>52</v>
      </c>
      <c r="C47" s="210">
        <v>2</v>
      </c>
      <c r="D47" s="215">
        <v>31.47</v>
      </c>
      <c r="E47" s="128"/>
      <c r="F47" s="61">
        <v>31.47</v>
      </c>
    </row>
    <row r="48" spans="1:6" ht="15" customHeight="1">
      <c r="A48" s="177"/>
      <c r="B48" s="46" t="s">
        <v>145</v>
      </c>
      <c r="C48" s="209"/>
      <c r="D48" s="8"/>
      <c r="E48" s="128"/>
      <c r="F48" s="61"/>
    </row>
    <row r="49" spans="1:6" ht="15" customHeight="1">
      <c r="A49" s="154"/>
      <c r="B49" s="34" t="s">
        <v>131</v>
      </c>
      <c r="C49" s="210">
        <v>2</v>
      </c>
      <c r="D49" s="215">
        <v>354</v>
      </c>
      <c r="E49" s="128"/>
      <c r="F49" s="61">
        <v>354</v>
      </c>
    </row>
    <row r="50" spans="1:6" ht="15" customHeight="1">
      <c r="A50" s="14"/>
      <c r="B50" s="50"/>
      <c r="C50" s="86"/>
      <c r="D50" s="127"/>
      <c r="E50" s="128"/>
      <c r="F50" s="61"/>
    </row>
    <row r="51" spans="1:6" ht="15" customHeight="1">
      <c r="A51" s="14"/>
      <c r="B51" s="176" t="s">
        <v>3</v>
      </c>
      <c r="C51" s="176"/>
      <c r="D51" s="127"/>
      <c r="E51" s="128"/>
      <c r="F51" s="61"/>
    </row>
    <row r="52" spans="1:7" ht="14.25" customHeight="1">
      <c r="A52" s="6"/>
      <c r="B52" s="136" t="s">
        <v>6</v>
      </c>
      <c r="C52" s="137"/>
      <c r="D52" s="137"/>
      <c r="E52" s="138"/>
      <c r="F52" s="20">
        <f>B46*G52</f>
        <v>20917.410724999998</v>
      </c>
      <c r="G52">
        <v>28.851601</v>
      </c>
    </row>
    <row r="53" spans="1:7" ht="12.75" customHeight="1">
      <c r="A53" s="7"/>
      <c r="B53" s="136" t="s">
        <v>23</v>
      </c>
      <c r="C53" s="137"/>
      <c r="D53" s="137"/>
      <c r="E53" s="138"/>
      <c r="F53" s="20">
        <f>E46*G53</f>
        <v>28710</v>
      </c>
      <c r="G53" s="120">
        <v>0.3</v>
      </c>
    </row>
    <row r="54" spans="1:6" ht="12.75" customHeight="1">
      <c r="A54" s="17"/>
      <c r="B54" s="136" t="s">
        <v>24</v>
      </c>
      <c r="C54" s="137"/>
      <c r="D54" s="137"/>
      <c r="E54" s="138"/>
      <c r="F54" s="20"/>
    </row>
    <row r="55" spans="1:6" ht="15" customHeight="1">
      <c r="A55" s="18"/>
      <c r="B55" s="136" t="s">
        <v>25</v>
      </c>
      <c r="C55" s="137"/>
      <c r="D55" s="137"/>
      <c r="E55" s="138"/>
      <c r="F55" s="20">
        <v>1942</v>
      </c>
    </row>
    <row r="56" spans="1:6" ht="15.75" customHeight="1">
      <c r="A56" s="18"/>
      <c r="B56" s="191" t="s">
        <v>26</v>
      </c>
      <c r="C56" s="192"/>
      <c r="D56" s="192"/>
      <c r="E56" s="193"/>
      <c r="F56" s="20">
        <v>1433</v>
      </c>
    </row>
    <row r="57" spans="1:7" ht="14.25" customHeight="1">
      <c r="A57" s="18"/>
      <c r="B57" s="136" t="s">
        <v>27</v>
      </c>
      <c r="C57" s="137"/>
      <c r="D57" s="137"/>
      <c r="E57" s="138"/>
      <c r="F57" s="20">
        <f>E46*G57</f>
        <v>10527</v>
      </c>
      <c r="G57" s="120">
        <v>0.11</v>
      </c>
    </row>
    <row r="58" spans="1:7" ht="12.75" customHeight="1">
      <c r="A58" s="18"/>
      <c r="B58" s="166" t="s">
        <v>28</v>
      </c>
      <c r="C58" s="167"/>
      <c r="D58" s="167"/>
      <c r="E58" s="168"/>
      <c r="F58" s="53">
        <f>E46*G58</f>
        <v>4976.4</v>
      </c>
      <c r="G58" s="121">
        <v>0.052</v>
      </c>
    </row>
    <row r="59" spans="1:7" ht="12.75">
      <c r="A59" s="1"/>
      <c r="B59" s="166" t="s">
        <v>159</v>
      </c>
      <c r="C59" s="167"/>
      <c r="D59" s="167"/>
      <c r="E59" s="168"/>
      <c r="F59" s="53">
        <v>3452</v>
      </c>
      <c r="G59" s="120">
        <v>0.03</v>
      </c>
    </row>
    <row r="60" spans="1:6" ht="12.75" customHeight="1">
      <c r="A60" s="1"/>
      <c r="B60" s="133" t="s">
        <v>7</v>
      </c>
      <c r="C60" s="134"/>
      <c r="D60" s="134"/>
      <c r="E60" s="135"/>
      <c r="F60" s="66">
        <f>SUM(F38:F59)</f>
        <v>85546.468325</v>
      </c>
    </row>
    <row r="61" spans="1:6" ht="12.75" customHeight="1">
      <c r="A61" s="1"/>
      <c r="B61" s="139" t="s">
        <v>29</v>
      </c>
      <c r="C61" s="141"/>
      <c r="D61" s="141"/>
      <c r="E61" s="140"/>
      <c r="F61" s="67">
        <v>85349</v>
      </c>
    </row>
    <row r="62" spans="1:6" ht="12.75" customHeight="1">
      <c r="A62" s="1"/>
      <c r="B62" s="142" t="s">
        <v>34</v>
      </c>
      <c r="C62" s="143"/>
      <c r="D62" s="143"/>
      <c r="E62" s="144"/>
      <c r="F62" s="67">
        <f>F61-F60</f>
        <v>-197.46832499999437</v>
      </c>
    </row>
    <row r="63" spans="1:6" ht="12.75" customHeight="1">
      <c r="A63" s="147" t="s">
        <v>160</v>
      </c>
      <c r="B63" s="148"/>
      <c r="C63" s="148"/>
      <c r="D63" s="148"/>
      <c r="E63" s="149"/>
      <c r="F63" s="67">
        <v>42053</v>
      </c>
    </row>
    <row r="64" spans="1:6" ht="12.75">
      <c r="A64" s="190" t="s">
        <v>31</v>
      </c>
      <c r="B64" s="190"/>
      <c r="C64" s="190"/>
      <c r="D64" s="190"/>
      <c r="E64" s="190"/>
      <c r="F64" s="190"/>
    </row>
    <row r="65" spans="1:6" ht="12.75">
      <c r="A65" s="190" t="s">
        <v>32</v>
      </c>
      <c r="B65" s="190"/>
      <c r="C65" s="190"/>
      <c r="D65" s="190"/>
      <c r="E65" s="190"/>
      <c r="F65" s="190"/>
    </row>
  </sheetData>
  <sheetProtection/>
  <mergeCells count="34">
    <mergeCell ref="A65:F65"/>
    <mergeCell ref="B58:E58"/>
    <mergeCell ref="B59:E59"/>
    <mergeCell ref="A40:A41"/>
    <mergeCell ref="B60:E60"/>
    <mergeCell ref="B61:E61"/>
    <mergeCell ref="A63:E63"/>
    <mergeCell ref="B56:E56"/>
    <mergeCell ref="B52:E52"/>
    <mergeCell ref="A21:A24"/>
    <mergeCell ref="B53:E53"/>
    <mergeCell ref="A36:A37"/>
    <mergeCell ref="F26:F27"/>
    <mergeCell ref="A64:F64"/>
    <mergeCell ref="F29:F35"/>
    <mergeCell ref="A44:A49"/>
    <mergeCell ref="B57:E57"/>
    <mergeCell ref="B62:E62"/>
    <mergeCell ref="F3:F4"/>
    <mergeCell ref="B54:E54"/>
    <mergeCell ref="B55:E55"/>
    <mergeCell ref="A7:A20"/>
    <mergeCell ref="E8:E18"/>
    <mergeCell ref="F8:F18"/>
    <mergeCell ref="A1:F1"/>
    <mergeCell ref="A2:F2"/>
    <mergeCell ref="A3:A4"/>
    <mergeCell ref="B3:B4"/>
    <mergeCell ref="C3:E3"/>
    <mergeCell ref="B51:C51"/>
    <mergeCell ref="E26:E27"/>
    <mergeCell ref="A25:A27"/>
    <mergeCell ref="A28:A35"/>
    <mergeCell ref="E29:E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F49" sqref="F49"/>
    </sheetView>
  </sheetViews>
  <sheetFormatPr defaultColWidth="9.00390625" defaultRowHeight="12.75"/>
  <cols>
    <col min="1" max="1" width="3.875" style="0" customWidth="1"/>
    <col min="2" max="2" width="56.625" style="0" customWidth="1"/>
    <col min="3" max="3" width="8.25390625" style="0" customWidth="1"/>
    <col min="4" max="4" width="11.25390625" style="0" customWidth="1"/>
    <col min="5" max="5" width="8.75390625" style="0" hidden="1" customWidth="1"/>
    <col min="6" max="6" width="10.75390625" style="0" customWidth="1"/>
    <col min="7" max="7" width="9.125" style="0" hidden="1" customWidth="1"/>
  </cols>
  <sheetData>
    <row r="1" spans="1:6" ht="12.75">
      <c r="A1" s="147" t="s">
        <v>36</v>
      </c>
      <c r="B1" s="148"/>
      <c r="C1" s="148"/>
      <c r="D1" s="148"/>
      <c r="E1" s="148"/>
      <c r="F1" s="149"/>
    </row>
    <row r="2" spans="1:6" ht="12.75">
      <c r="A2" s="175" t="s">
        <v>14</v>
      </c>
      <c r="B2" s="175"/>
      <c r="C2" s="175"/>
      <c r="D2" s="175"/>
      <c r="E2" s="175"/>
      <c r="F2" s="175"/>
    </row>
    <row r="3" spans="1:6" ht="12.75">
      <c r="A3" s="153" t="s">
        <v>21</v>
      </c>
      <c r="B3" s="155" t="s">
        <v>5</v>
      </c>
      <c r="C3" s="139" t="s">
        <v>17</v>
      </c>
      <c r="D3" s="141"/>
      <c r="E3" s="140"/>
      <c r="F3" s="155" t="s">
        <v>20</v>
      </c>
    </row>
    <row r="4" spans="1:6" ht="36.75" customHeight="1">
      <c r="A4" s="154"/>
      <c r="B4" s="156"/>
      <c r="C4" s="2" t="s">
        <v>4</v>
      </c>
      <c r="D4" s="2" t="s">
        <v>18</v>
      </c>
      <c r="E4" s="2" t="s">
        <v>19</v>
      </c>
      <c r="F4" s="156"/>
    </row>
    <row r="5" spans="1:6" ht="13.5" customHeight="1" hidden="1">
      <c r="A5" s="14"/>
      <c r="B5" s="3"/>
      <c r="C5" s="1"/>
      <c r="D5" s="1"/>
      <c r="E5" s="1"/>
      <c r="F5" s="1">
        <v>4.78</v>
      </c>
    </row>
    <row r="6" spans="1:6" ht="13.5">
      <c r="A6" s="14" t="s">
        <v>0</v>
      </c>
      <c r="B6" s="3" t="s">
        <v>1</v>
      </c>
      <c r="C6" s="1"/>
      <c r="D6" s="1"/>
      <c r="E6" s="1"/>
      <c r="F6" s="1"/>
    </row>
    <row r="7" spans="1:6" ht="11.25" customHeight="1">
      <c r="A7" s="169" t="s">
        <v>77</v>
      </c>
      <c r="B7" s="32" t="s">
        <v>45</v>
      </c>
      <c r="C7" s="1"/>
      <c r="D7" s="1"/>
      <c r="E7" s="12"/>
      <c r="F7" s="11"/>
    </row>
    <row r="8" spans="1:6" ht="12.75" customHeight="1">
      <c r="A8" s="171"/>
      <c r="B8" s="52" t="s">
        <v>46</v>
      </c>
      <c r="C8" s="226">
        <v>1</v>
      </c>
      <c r="D8" s="219">
        <v>65</v>
      </c>
      <c r="E8" s="12">
        <v>65</v>
      </c>
      <c r="F8" s="23">
        <f>E8*F5</f>
        <v>310.7</v>
      </c>
    </row>
    <row r="9" spans="1:6" ht="15">
      <c r="A9" s="171"/>
      <c r="B9" s="32" t="s">
        <v>78</v>
      </c>
      <c r="C9" s="209"/>
      <c r="D9" s="8"/>
      <c r="E9" s="25"/>
      <c r="F9" s="29"/>
    </row>
    <row r="10" spans="1:6" ht="12.75">
      <c r="A10" s="170"/>
      <c r="B10" s="104" t="s">
        <v>79</v>
      </c>
      <c r="C10" s="208">
        <v>0.4</v>
      </c>
      <c r="D10" s="212">
        <v>6.87</v>
      </c>
      <c r="E10" s="11">
        <v>6.87</v>
      </c>
      <c r="F10" s="23">
        <f>E10*F5</f>
        <v>32.8386</v>
      </c>
    </row>
    <row r="11" spans="1:6" ht="11.25" customHeight="1">
      <c r="A11" s="169" t="s">
        <v>82</v>
      </c>
      <c r="B11" s="32" t="s">
        <v>101</v>
      </c>
      <c r="C11" s="206"/>
      <c r="D11" s="220"/>
      <c r="E11" s="11"/>
      <c r="F11" s="23"/>
    </row>
    <row r="12" spans="1:6" ht="12.75">
      <c r="A12" s="171"/>
      <c r="B12" s="33" t="s">
        <v>102</v>
      </c>
      <c r="C12" s="206">
        <v>0.65</v>
      </c>
      <c r="D12" s="214">
        <v>56.55</v>
      </c>
      <c r="E12" s="182">
        <v>828.55</v>
      </c>
      <c r="F12" s="180">
        <f>E12*F5</f>
        <v>3960.469</v>
      </c>
    </row>
    <row r="13" spans="1:6" ht="12.75">
      <c r="A13" s="170"/>
      <c r="B13" s="33" t="s">
        <v>103</v>
      </c>
      <c r="C13" s="206">
        <v>4</v>
      </c>
      <c r="D13" s="214">
        <v>772</v>
      </c>
      <c r="E13" s="183"/>
      <c r="F13" s="181"/>
    </row>
    <row r="14" spans="1:6" ht="12.75" customHeight="1">
      <c r="A14" s="15" t="s">
        <v>117</v>
      </c>
      <c r="B14" s="33" t="s">
        <v>118</v>
      </c>
      <c r="C14" s="206">
        <v>1</v>
      </c>
      <c r="D14" s="214"/>
      <c r="E14" s="11"/>
      <c r="F14" s="23">
        <v>21500</v>
      </c>
    </row>
    <row r="15" spans="1:6" ht="15">
      <c r="A15" s="169" t="s">
        <v>123</v>
      </c>
      <c r="B15" s="32" t="s">
        <v>128</v>
      </c>
      <c r="C15" s="209"/>
      <c r="D15" s="8"/>
      <c r="E15" s="11"/>
      <c r="F15" s="23"/>
    </row>
    <row r="16" spans="1:6" ht="12.75">
      <c r="A16" s="171"/>
      <c r="B16" s="33" t="s">
        <v>129</v>
      </c>
      <c r="C16" s="206">
        <v>0.1</v>
      </c>
      <c r="D16" s="214">
        <v>26</v>
      </c>
      <c r="E16" s="182">
        <v>646</v>
      </c>
      <c r="F16" s="180">
        <f>E16*F5</f>
        <v>3087.88</v>
      </c>
    </row>
    <row r="17" spans="1:6" ht="12.75">
      <c r="A17" s="171"/>
      <c r="B17" s="33" t="s">
        <v>57</v>
      </c>
      <c r="C17" s="206">
        <v>100</v>
      </c>
      <c r="D17" s="214">
        <v>620</v>
      </c>
      <c r="E17" s="183"/>
      <c r="F17" s="181"/>
    </row>
    <row r="18" spans="1:6" ht="15">
      <c r="A18" s="171"/>
      <c r="B18" s="35" t="s">
        <v>132</v>
      </c>
      <c r="C18" s="209"/>
      <c r="D18" s="8"/>
      <c r="E18" s="36"/>
      <c r="F18" s="49"/>
    </row>
    <row r="19" spans="1:6" ht="12.75">
      <c r="A19" s="171"/>
      <c r="B19" s="33" t="s">
        <v>133</v>
      </c>
      <c r="C19" s="206">
        <v>0.16</v>
      </c>
      <c r="D19" s="214">
        <v>27.25</v>
      </c>
      <c r="E19" s="182">
        <v>391.31</v>
      </c>
      <c r="F19" s="180">
        <f>E19*F5</f>
        <v>1870.4618</v>
      </c>
    </row>
    <row r="20" spans="1:6" ht="12.75">
      <c r="A20" s="171"/>
      <c r="B20" s="33" t="s">
        <v>134</v>
      </c>
      <c r="C20" s="206">
        <v>0.7</v>
      </c>
      <c r="D20" s="214">
        <v>78.72</v>
      </c>
      <c r="E20" s="184"/>
      <c r="F20" s="185"/>
    </row>
    <row r="21" spans="1:6" ht="12.75">
      <c r="A21" s="170"/>
      <c r="B21" s="33" t="s">
        <v>135</v>
      </c>
      <c r="C21" s="206">
        <v>2.4</v>
      </c>
      <c r="D21" s="214">
        <v>285.34</v>
      </c>
      <c r="E21" s="183"/>
      <c r="F21" s="181"/>
    </row>
    <row r="22" spans="1:6" ht="15">
      <c r="A22" s="169" t="s">
        <v>152</v>
      </c>
      <c r="B22" s="32" t="s">
        <v>151</v>
      </c>
      <c r="C22" s="209"/>
      <c r="D22" s="8"/>
      <c r="E22" s="36"/>
      <c r="F22" s="49"/>
    </row>
    <row r="23" spans="1:6" ht="12.75">
      <c r="A23" s="171"/>
      <c r="B23" s="34" t="s">
        <v>129</v>
      </c>
      <c r="C23" s="210">
        <v>0.05</v>
      </c>
      <c r="D23" s="215">
        <v>13</v>
      </c>
      <c r="E23" s="182">
        <v>132.33</v>
      </c>
      <c r="F23" s="180">
        <f>E23*F5</f>
        <v>632.5374</v>
      </c>
    </row>
    <row r="24" spans="1:6" ht="12.75">
      <c r="A24" s="170"/>
      <c r="B24" s="34" t="s">
        <v>57</v>
      </c>
      <c r="C24" s="210">
        <v>20</v>
      </c>
      <c r="D24" s="215">
        <v>119.33</v>
      </c>
      <c r="E24" s="183"/>
      <c r="F24" s="181"/>
    </row>
    <row r="25" spans="1:6" ht="12" customHeight="1">
      <c r="A25" s="15"/>
      <c r="B25" s="55" t="s">
        <v>33</v>
      </c>
      <c r="C25" s="222"/>
      <c r="D25" s="223"/>
      <c r="E25" s="69">
        <f>SUM(E8:E24)</f>
        <v>2070.06</v>
      </c>
      <c r="F25" s="70">
        <f>SUM(F8:F24)</f>
        <v>31394.886800000004</v>
      </c>
    </row>
    <row r="26" spans="1:6" ht="12" customHeight="1">
      <c r="A26" s="15"/>
      <c r="B26" s="38" t="s">
        <v>35</v>
      </c>
      <c r="C26" s="224"/>
      <c r="D26" s="225"/>
      <c r="E26" s="36"/>
      <c r="F26" s="68"/>
    </row>
    <row r="27" spans="1:6" ht="12" customHeight="1">
      <c r="A27" s="169" t="s">
        <v>51</v>
      </c>
      <c r="B27" s="46" t="s">
        <v>55</v>
      </c>
      <c r="C27" s="211"/>
      <c r="D27" s="217"/>
      <c r="E27" s="10"/>
      <c r="F27" s="23"/>
    </row>
    <row r="28" spans="1:6" ht="12" customHeight="1">
      <c r="A28" s="170"/>
      <c r="B28" s="34" t="s">
        <v>52</v>
      </c>
      <c r="C28" s="210">
        <v>2</v>
      </c>
      <c r="D28" s="215">
        <v>29.2</v>
      </c>
      <c r="E28" s="11"/>
      <c r="F28" s="23">
        <v>29.2</v>
      </c>
    </row>
    <row r="29" spans="1:6" ht="12" customHeight="1">
      <c r="A29" s="15" t="s">
        <v>77</v>
      </c>
      <c r="B29" s="104" t="s">
        <v>52</v>
      </c>
      <c r="C29" s="208">
        <v>2</v>
      </c>
      <c r="D29" s="212">
        <v>25.2</v>
      </c>
      <c r="E29" s="10"/>
      <c r="F29" s="23">
        <v>25.2</v>
      </c>
    </row>
    <row r="30" spans="1:6" ht="12" customHeight="1">
      <c r="A30" s="169" t="s">
        <v>154</v>
      </c>
      <c r="B30" s="33" t="s">
        <v>52</v>
      </c>
      <c r="C30" s="206">
        <v>2</v>
      </c>
      <c r="D30" s="214">
        <v>25.21</v>
      </c>
      <c r="E30" s="11"/>
      <c r="F30" s="23">
        <v>25.21</v>
      </c>
    </row>
    <row r="31" spans="1:6" ht="12" customHeight="1">
      <c r="A31" s="171"/>
      <c r="B31" s="34" t="s">
        <v>52</v>
      </c>
      <c r="C31" s="210">
        <v>2</v>
      </c>
      <c r="D31" s="215">
        <v>25.21</v>
      </c>
      <c r="E31" s="11"/>
      <c r="F31" s="23">
        <v>25.21</v>
      </c>
    </row>
    <row r="32" spans="1:6" ht="12" customHeight="1">
      <c r="A32" s="171"/>
      <c r="B32" s="34" t="s">
        <v>52</v>
      </c>
      <c r="C32" s="210">
        <v>1</v>
      </c>
      <c r="D32" s="215">
        <v>15.74</v>
      </c>
      <c r="E32" s="11"/>
      <c r="F32" s="23">
        <v>15.74</v>
      </c>
    </row>
    <row r="33" spans="1:6" ht="12" customHeight="1">
      <c r="A33" s="171"/>
      <c r="B33" s="35" t="s">
        <v>130</v>
      </c>
      <c r="C33" s="206"/>
      <c r="D33" s="214"/>
      <c r="E33" s="11"/>
      <c r="F33" s="23"/>
    </row>
    <row r="34" spans="1:6" ht="12" customHeight="1">
      <c r="A34" s="170"/>
      <c r="B34" s="33" t="s">
        <v>131</v>
      </c>
      <c r="C34" s="206">
        <v>1</v>
      </c>
      <c r="D34" s="214">
        <v>177</v>
      </c>
      <c r="E34" s="11"/>
      <c r="F34" s="23">
        <v>177</v>
      </c>
    </row>
    <row r="35" spans="1:6" ht="11.25" customHeight="1">
      <c r="A35" s="15"/>
      <c r="B35" s="45"/>
      <c r="C35" s="54"/>
      <c r="D35" s="4"/>
      <c r="E35" s="11"/>
      <c r="F35" s="23"/>
    </row>
    <row r="36" spans="1:6" ht="12" customHeight="1" hidden="1">
      <c r="A36" s="15"/>
      <c r="B36" s="50" t="s">
        <v>104</v>
      </c>
      <c r="C36" s="86" t="s">
        <v>105</v>
      </c>
      <c r="D36" s="51" t="s">
        <v>106</v>
      </c>
      <c r="E36" s="12" t="s">
        <v>107</v>
      </c>
      <c r="F36" s="61"/>
    </row>
    <row r="37" spans="1:6" ht="12" customHeight="1" hidden="1">
      <c r="A37" s="37"/>
      <c r="B37" s="50">
        <v>735.9</v>
      </c>
      <c r="C37" s="86">
        <v>11</v>
      </c>
      <c r="D37" s="51">
        <v>12</v>
      </c>
      <c r="E37" s="12">
        <f>B37*C37*D37</f>
        <v>97138.79999999999</v>
      </c>
      <c r="F37" s="61"/>
    </row>
    <row r="38" spans="1:6" ht="12.75">
      <c r="A38" s="3" t="s">
        <v>2</v>
      </c>
      <c r="B38" s="176" t="s">
        <v>3</v>
      </c>
      <c r="C38" s="176"/>
      <c r="D38" s="1"/>
      <c r="E38" s="1"/>
      <c r="F38" s="20"/>
    </row>
    <row r="39" spans="1:7" ht="15.75" customHeight="1">
      <c r="A39" s="6"/>
      <c r="B39" s="136" t="s">
        <v>6</v>
      </c>
      <c r="C39" s="137"/>
      <c r="D39" s="137"/>
      <c r="E39" s="138"/>
      <c r="F39" s="20">
        <f>B37*G39</f>
        <v>21231.893175899997</v>
      </c>
      <c r="G39">
        <v>28.851601</v>
      </c>
    </row>
    <row r="40" spans="1:7" ht="12" customHeight="1">
      <c r="A40" s="7"/>
      <c r="B40" s="136" t="s">
        <v>23</v>
      </c>
      <c r="C40" s="137"/>
      <c r="D40" s="137"/>
      <c r="E40" s="138"/>
      <c r="F40" s="20">
        <f>E37*G40</f>
        <v>29141.639999999996</v>
      </c>
      <c r="G40" s="120">
        <v>0.3</v>
      </c>
    </row>
    <row r="41" spans="1:6" ht="12.75" customHeight="1">
      <c r="A41" s="17"/>
      <c r="B41" s="136" t="s">
        <v>24</v>
      </c>
      <c r="C41" s="137"/>
      <c r="D41" s="137"/>
      <c r="E41" s="138"/>
      <c r="F41" s="20"/>
    </row>
    <row r="42" spans="1:6" ht="15.75">
      <c r="A42" s="18"/>
      <c r="B42" s="136" t="s">
        <v>25</v>
      </c>
      <c r="C42" s="137"/>
      <c r="D42" s="137"/>
      <c r="E42" s="138"/>
      <c r="F42" s="20">
        <v>1627</v>
      </c>
    </row>
    <row r="43" spans="1:7" ht="11.25" customHeight="1">
      <c r="A43" s="18"/>
      <c r="B43" s="136" t="s">
        <v>27</v>
      </c>
      <c r="C43" s="137"/>
      <c r="D43" s="137"/>
      <c r="E43" s="138"/>
      <c r="F43" s="20">
        <f>E37*G43</f>
        <v>10685.267999999998</v>
      </c>
      <c r="G43" s="120">
        <v>0.11</v>
      </c>
    </row>
    <row r="44" spans="1:7" ht="12" customHeight="1">
      <c r="A44" s="18"/>
      <c r="B44" s="166" t="s">
        <v>28</v>
      </c>
      <c r="C44" s="167"/>
      <c r="D44" s="167"/>
      <c r="E44" s="168"/>
      <c r="F44" s="53">
        <f>E37*G44</f>
        <v>5051.217599999999</v>
      </c>
      <c r="G44" s="121">
        <v>0.052</v>
      </c>
    </row>
    <row r="45" spans="1:7" ht="11.25" customHeight="1">
      <c r="A45" s="1"/>
      <c r="B45" s="166" t="s">
        <v>159</v>
      </c>
      <c r="C45" s="167"/>
      <c r="D45" s="167"/>
      <c r="E45" s="168"/>
      <c r="F45" s="53">
        <v>4657</v>
      </c>
      <c r="G45" s="120">
        <v>0.03</v>
      </c>
    </row>
    <row r="46" spans="1:6" ht="12.75" customHeight="1">
      <c r="A46" s="1"/>
      <c r="B46" s="133" t="s">
        <v>7</v>
      </c>
      <c r="C46" s="134"/>
      <c r="D46" s="134"/>
      <c r="E46" s="135"/>
      <c r="F46" s="66">
        <f>SUM(F25:F45)</f>
        <v>104086.4655759</v>
      </c>
    </row>
    <row r="47" spans="1:6" ht="12.75" customHeight="1">
      <c r="A47" s="1"/>
      <c r="B47" s="139" t="s">
        <v>29</v>
      </c>
      <c r="C47" s="141"/>
      <c r="D47" s="141"/>
      <c r="E47" s="140"/>
      <c r="F47" s="20">
        <v>88910</v>
      </c>
    </row>
    <row r="48" spans="1:6" ht="12.75">
      <c r="A48" s="1"/>
      <c r="B48" s="142" t="s">
        <v>34</v>
      </c>
      <c r="C48" s="143"/>
      <c r="D48" s="143"/>
      <c r="E48" s="144"/>
      <c r="F48" s="20">
        <f>F47-F46</f>
        <v>-15176.465575900002</v>
      </c>
    </row>
    <row r="49" spans="1:6" ht="12.75">
      <c r="A49" s="147" t="s">
        <v>160</v>
      </c>
      <c r="B49" s="148"/>
      <c r="C49" s="148"/>
      <c r="D49" s="148"/>
      <c r="E49" s="149"/>
      <c r="F49" s="20">
        <v>24561</v>
      </c>
    </row>
    <row r="50" spans="1:6" ht="12.75">
      <c r="A50" s="190" t="s">
        <v>31</v>
      </c>
      <c r="B50" s="190"/>
      <c r="C50" s="190"/>
      <c r="D50" s="190"/>
      <c r="E50" s="190"/>
      <c r="F50" s="190"/>
    </row>
    <row r="51" spans="1:6" ht="12.75">
      <c r="A51" s="190" t="s">
        <v>32</v>
      </c>
      <c r="B51" s="190"/>
      <c r="C51" s="190"/>
      <c r="D51" s="190"/>
      <c r="E51" s="190"/>
      <c r="F51" s="190"/>
    </row>
  </sheetData>
  <sheetProtection/>
  <mergeCells count="34">
    <mergeCell ref="A49:E49"/>
    <mergeCell ref="E19:E21"/>
    <mergeCell ref="F19:F21"/>
    <mergeCell ref="B47:E47"/>
    <mergeCell ref="B41:E41"/>
    <mergeCell ref="A22:A24"/>
    <mergeCell ref="E23:E24"/>
    <mergeCell ref="F23:F24"/>
    <mergeCell ref="F12:F13"/>
    <mergeCell ref="A7:A10"/>
    <mergeCell ref="B48:E48"/>
    <mergeCell ref="A50:F50"/>
    <mergeCell ref="A11:A13"/>
    <mergeCell ref="E12:E13"/>
    <mergeCell ref="E16:E17"/>
    <mergeCell ref="F16:F17"/>
    <mergeCell ref="A30:A34"/>
    <mergeCell ref="A15:A21"/>
    <mergeCell ref="A51:F51"/>
    <mergeCell ref="A27:A28"/>
    <mergeCell ref="B40:E40"/>
    <mergeCell ref="B39:E39"/>
    <mergeCell ref="B38:C38"/>
    <mergeCell ref="B46:E46"/>
    <mergeCell ref="B42:E42"/>
    <mergeCell ref="B44:E44"/>
    <mergeCell ref="B45:E45"/>
    <mergeCell ref="B43:E43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3" sqref="F3:F4"/>
    </sheetView>
  </sheetViews>
  <sheetFormatPr defaultColWidth="9.00390625" defaultRowHeight="12.75"/>
  <cols>
    <col min="1" max="1" width="4.00390625" style="0" customWidth="1"/>
    <col min="2" max="2" width="51.25390625" style="0" customWidth="1"/>
    <col min="3" max="3" width="6.875" style="0" customWidth="1"/>
    <col min="4" max="4" width="10.625" style="0" customWidth="1"/>
    <col min="5" max="5" width="9.625" style="0" hidden="1" customWidth="1"/>
    <col min="6" max="6" width="11.375" style="0" customWidth="1"/>
    <col min="7" max="7" width="9.125" style="0" hidden="1" customWidth="1"/>
  </cols>
  <sheetData>
    <row r="1" spans="1:6" ht="12.75">
      <c r="A1" s="147" t="s">
        <v>36</v>
      </c>
      <c r="B1" s="148"/>
      <c r="C1" s="148"/>
      <c r="D1" s="148"/>
      <c r="E1" s="148"/>
      <c r="F1" s="149"/>
    </row>
    <row r="2" spans="1:6" ht="12.75">
      <c r="A2" s="150" t="s">
        <v>13</v>
      </c>
      <c r="B2" s="151"/>
      <c r="C2" s="151"/>
      <c r="D2" s="151"/>
      <c r="E2" s="151"/>
      <c r="F2" s="152"/>
    </row>
    <row r="3" spans="1:6" ht="12.75">
      <c r="A3" s="153" t="s">
        <v>21</v>
      </c>
      <c r="B3" s="155" t="s">
        <v>5</v>
      </c>
      <c r="C3" s="139" t="s">
        <v>17</v>
      </c>
      <c r="D3" s="141"/>
      <c r="E3" s="140"/>
      <c r="F3" s="155" t="s">
        <v>20</v>
      </c>
    </row>
    <row r="4" spans="1:6" ht="37.5" customHeight="1">
      <c r="A4" s="154"/>
      <c r="B4" s="156"/>
      <c r="C4" s="2" t="s">
        <v>4</v>
      </c>
      <c r="D4" s="2" t="s">
        <v>18</v>
      </c>
      <c r="E4" s="2" t="s">
        <v>19</v>
      </c>
      <c r="F4" s="156"/>
    </row>
    <row r="5" spans="1:6" ht="11.25" customHeight="1" hidden="1">
      <c r="A5" s="14"/>
      <c r="B5" s="3"/>
      <c r="C5" s="1"/>
      <c r="D5" s="1"/>
      <c r="E5" s="1"/>
      <c r="F5" s="1">
        <v>4.78</v>
      </c>
    </row>
    <row r="6" spans="1:6" ht="13.5">
      <c r="A6" s="14" t="s">
        <v>0</v>
      </c>
      <c r="B6" s="3" t="s">
        <v>1</v>
      </c>
      <c r="C6" s="1"/>
      <c r="D6" s="1"/>
      <c r="E6" s="1"/>
      <c r="F6" s="1"/>
    </row>
    <row r="7" spans="1:6" ht="12.75">
      <c r="A7" s="186" t="s">
        <v>82</v>
      </c>
      <c r="B7" s="44" t="s">
        <v>81</v>
      </c>
      <c r="C7" s="1"/>
      <c r="D7" s="1"/>
      <c r="E7" s="11"/>
      <c r="F7" s="23"/>
    </row>
    <row r="8" spans="1:6" ht="12.75">
      <c r="A8" s="187"/>
      <c r="B8" s="33" t="s">
        <v>79</v>
      </c>
      <c r="C8" s="206">
        <v>0.4</v>
      </c>
      <c r="D8" s="214">
        <v>6.87</v>
      </c>
      <c r="E8" s="11">
        <v>6.87</v>
      </c>
      <c r="F8" s="23">
        <f>E8*F5</f>
        <v>32.8386</v>
      </c>
    </row>
    <row r="9" spans="1:6" ht="15">
      <c r="A9" s="187"/>
      <c r="B9" s="32" t="s">
        <v>80</v>
      </c>
      <c r="C9" s="209"/>
      <c r="D9" s="8"/>
      <c r="E9" s="11"/>
      <c r="F9" s="23"/>
    </row>
    <row r="10" spans="1:6" ht="12.75">
      <c r="A10" s="188"/>
      <c r="B10" s="33" t="s">
        <v>57</v>
      </c>
      <c r="C10" s="206">
        <v>80</v>
      </c>
      <c r="D10" s="214">
        <v>464</v>
      </c>
      <c r="E10" s="11">
        <v>464</v>
      </c>
      <c r="F10" s="23">
        <f>E10*F5</f>
        <v>2217.92</v>
      </c>
    </row>
    <row r="11" spans="1:6" ht="15">
      <c r="A11" s="186">
        <v>10</v>
      </c>
      <c r="B11" s="35" t="s">
        <v>150</v>
      </c>
      <c r="C11" s="209"/>
      <c r="D11" s="8"/>
      <c r="E11" s="11"/>
      <c r="F11" s="23"/>
    </row>
    <row r="12" spans="1:6" ht="12.75">
      <c r="A12" s="187"/>
      <c r="B12" s="34" t="s">
        <v>147</v>
      </c>
      <c r="C12" s="210">
        <v>1</v>
      </c>
      <c r="D12" s="215">
        <v>314</v>
      </c>
      <c r="E12" s="11">
        <v>314</v>
      </c>
      <c r="F12" s="23">
        <f>E12*F5</f>
        <v>1500.92</v>
      </c>
    </row>
    <row r="13" spans="1:6" ht="15">
      <c r="A13" s="187"/>
      <c r="B13" s="35" t="s">
        <v>148</v>
      </c>
      <c r="C13" s="210"/>
      <c r="D13" s="215"/>
      <c r="E13" s="11"/>
      <c r="F13" s="23"/>
    </row>
    <row r="14" spans="1:6" ht="12.75">
      <c r="A14" s="188"/>
      <c r="B14" s="34" t="s">
        <v>149</v>
      </c>
      <c r="C14" s="210">
        <v>0.7</v>
      </c>
      <c r="D14" s="227">
        <v>2448.6</v>
      </c>
      <c r="E14" s="11">
        <v>2448.6</v>
      </c>
      <c r="F14" s="23">
        <f>E14*F5</f>
        <v>11704.308</v>
      </c>
    </row>
    <row r="15" spans="1:6" ht="15">
      <c r="A15" s="169" t="s">
        <v>152</v>
      </c>
      <c r="B15" s="35" t="s">
        <v>155</v>
      </c>
      <c r="C15" s="210"/>
      <c r="D15" s="215"/>
      <c r="E15" s="11"/>
      <c r="F15" s="23"/>
    </row>
    <row r="16" spans="1:6" ht="12.75">
      <c r="A16" s="171"/>
      <c r="B16" s="34" t="s">
        <v>89</v>
      </c>
      <c r="C16" s="210">
        <v>0.3</v>
      </c>
      <c r="D16" s="215">
        <v>43.5</v>
      </c>
      <c r="E16" s="182">
        <v>332.38</v>
      </c>
      <c r="F16" s="180">
        <f>E16*F5</f>
        <v>1588.7764</v>
      </c>
    </row>
    <row r="17" spans="1:6" ht="12.75">
      <c r="A17" s="171"/>
      <c r="B17" s="34" t="s">
        <v>37</v>
      </c>
      <c r="C17" s="210">
        <v>3</v>
      </c>
      <c r="D17" s="215">
        <v>278.4</v>
      </c>
      <c r="E17" s="184"/>
      <c r="F17" s="185"/>
    </row>
    <row r="18" spans="1:6" ht="12.75">
      <c r="A18" s="171"/>
      <c r="B18" s="34" t="s">
        <v>38</v>
      </c>
      <c r="C18" s="210">
        <v>0.2</v>
      </c>
      <c r="D18" s="215">
        <v>10.48</v>
      </c>
      <c r="E18" s="183"/>
      <c r="F18" s="181"/>
    </row>
    <row r="19" spans="1:6" ht="12.75">
      <c r="A19" s="171"/>
      <c r="B19" s="46" t="s">
        <v>100</v>
      </c>
      <c r="C19" s="210"/>
      <c r="D19" s="215"/>
      <c r="E19" s="11"/>
      <c r="F19" s="23"/>
    </row>
    <row r="20" spans="1:6" ht="12.75">
      <c r="A20" s="170"/>
      <c r="B20" s="34" t="s">
        <v>72</v>
      </c>
      <c r="C20" s="210">
        <v>1</v>
      </c>
      <c r="D20" s="215">
        <v>42.5</v>
      </c>
      <c r="E20" s="11">
        <v>42.5</v>
      </c>
      <c r="F20" s="23">
        <f>E20*F5</f>
        <v>203.15</v>
      </c>
    </row>
    <row r="21" spans="1:6" ht="12.75">
      <c r="A21" s="31"/>
      <c r="B21" s="55" t="s">
        <v>33</v>
      </c>
      <c r="C21" s="75"/>
      <c r="D21" s="76"/>
      <c r="E21" s="75">
        <f>SUM(E7:E20)</f>
        <v>3608.35</v>
      </c>
      <c r="F21" s="76">
        <f>SUM(F7:F20)</f>
        <v>17247.913</v>
      </c>
    </row>
    <row r="22" spans="1:6" ht="12.75">
      <c r="A22" s="31"/>
      <c r="B22" s="38" t="s">
        <v>35</v>
      </c>
      <c r="C22" s="71"/>
      <c r="D22" s="74"/>
      <c r="E22" s="72"/>
      <c r="F22" s="73"/>
    </row>
    <row r="23" spans="1:6" ht="12" customHeight="1">
      <c r="A23" s="186" t="s">
        <v>123</v>
      </c>
      <c r="B23" s="35" t="s">
        <v>22</v>
      </c>
      <c r="C23" s="1"/>
      <c r="D23" s="1"/>
      <c r="E23" s="10"/>
      <c r="F23" s="11"/>
    </row>
    <row r="24" spans="1:6" ht="12" customHeight="1">
      <c r="A24" s="187"/>
      <c r="B24" s="33" t="s">
        <v>52</v>
      </c>
      <c r="C24" s="39">
        <v>2</v>
      </c>
      <c r="D24" s="40">
        <v>25.2</v>
      </c>
      <c r="E24" s="10"/>
      <c r="F24" s="11">
        <v>25.2</v>
      </c>
    </row>
    <row r="25" spans="1:6" ht="12" customHeight="1">
      <c r="A25" s="187"/>
      <c r="B25" s="35" t="s">
        <v>136</v>
      </c>
      <c r="C25" s="39"/>
      <c r="D25" s="40"/>
      <c r="E25" s="10"/>
      <c r="F25" s="11"/>
    </row>
    <row r="26" spans="1:6" ht="12" customHeight="1">
      <c r="A26" s="188"/>
      <c r="B26" s="33" t="s">
        <v>131</v>
      </c>
      <c r="C26" s="39">
        <v>1</v>
      </c>
      <c r="D26" s="40">
        <v>177</v>
      </c>
      <c r="E26" s="10"/>
      <c r="F26" s="11">
        <v>177</v>
      </c>
    </row>
    <row r="27" spans="1:6" ht="12" customHeight="1">
      <c r="A27" s="98" t="s">
        <v>117</v>
      </c>
      <c r="B27" s="34" t="s">
        <v>52</v>
      </c>
      <c r="C27" s="97">
        <v>3</v>
      </c>
      <c r="D27" s="48">
        <v>40.94</v>
      </c>
      <c r="E27" s="10"/>
      <c r="F27" s="11">
        <v>40.94</v>
      </c>
    </row>
    <row r="28" spans="1:6" ht="12.75">
      <c r="A28" s="98"/>
      <c r="B28" s="33"/>
      <c r="C28" s="41"/>
      <c r="D28" s="41"/>
      <c r="E28" s="11"/>
      <c r="F28" s="23"/>
    </row>
    <row r="29" spans="1:6" ht="12.75" hidden="1">
      <c r="A29" s="186"/>
      <c r="B29" s="50" t="s">
        <v>104</v>
      </c>
      <c r="C29" s="86" t="s">
        <v>105</v>
      </c>
      <c r="D29" s="51" t="s">
        <v>106</v>
      </c>
      <c r="E29" s="12" t="s">
        <v>107</v>
      </c>
      <c r="F29" s="61"/>
    </row>
    <row r="30" spans="1:6" ht="0.75" customHeight="1" hidden="1">
      <c r="A30" s="189"/>
      <c r="B30" s="50">
        <v>733.1</v>
      </c>
      <c r="C30" s="86">
        <v>11</v>
      </c>
      <c r="D30" s="51">
        <v>12</v>
      </c>
      <c r="E30" s="12">
        <f>B30*C30*D30</f>
        <v>96769.20000000001</v>
      </c>
      <c r="F30" s="61"/>
    </row>
    <row r="31" spans="1:6" ht="12.75">
      <c r="A31" s="122"/>
      <c r="B31" s="176" t="s">
        <v>3</v>
      </c>
      <c r="C31" s="176"/>
      <c r="D31" s="51"/>
      <c r="E31" s="12"/>
      <c r="F31" s="61"/>
    </row>
    <row r="32" spans="1:7" ht="13.5" customHeight="1">
      <c r="A32" s="6"/>
      <c r="B32" s="202" t="s">
        <v>6</v>
      </c>
      <c r="C32" s="203"/>
      <c r="D32" s="203"/>
      <c r="E32" s="204"/>
      <c r="F32" s="20">
        <f>B30*G32</f>
        <v>21151.1086931</v>
      </c>
      <c r="G32">
        <v>28.851601</v>
      </c>
    </row>
    <row r="33" spans="1:7" ht="12.75" customHeight="1">
      <c r="A33" s="7"/>
      <c r="B33" s="202" t="s">
        <v>23</v>
      </c>
      <c r="C33" s="203"/>
      <c r="D33" s="203"/>
      <c r="E33" s="204"/>
      <c r="F33" s="20">
        <f>E30*G33</f>
        <v>29030.760000000002</v>
      </c>
      <c r="G33" s="120">
        <v>0.3</v>
      </c>
    </row>
    <row r="34" spans="1:6" ht="12.75" customHeight="1">
      <c r="A34" s="17"/>
      <c r="B34" s="202" t="s">
        <v>24</v>
      </c>
      <c r="C34" s="203"/>
      <c r="D34" s="203"/>
      <c r="E34" s="204"/>
      <c r="F34" s="20"/>
    </row>
    <row r="35" spans="1:6" ht="12.75">
      <c r="A35" s="18"/>
      <c r="B35" s="202" t="s">
        <v>25</v>
      </c>
      <c r="C35" s="203"/>
      <c r="D35" s="203"/>
      <c r="E35" s="204"/>
      <c r="F35" s="20">
        <v>1581</v>
      </c>
    </row>
    <row r="36" spans="1:7" ht="14.25" customHeight="1">
      <c r="A36" s="18"/>
      <c r="B36" s="202" t="s">
        <v>27</v>
      </c>
      <c r="C36" s="203"/>
      <c r="D36" s="203"/>
      <c r="E36" s="204"/>
      <c r="F36" s="20">
        <f>E30*G36</f>
        <v>10644.612000000001</v>
      </c>
      <c r="G36" s="120">
        <v>0.11</v>
      </c>
    </row>
    <row r="37" spans="1:7" ht="12.75" customHeight="1">
      <c r="A37" s="18"/>
      <c r="B37" s="166" t="s">
        <v>28</v>
      </c>
      <c r="C37" s="167"/>
      <c r="D37" s="167"/>
      <c r="E37" s="168"/>
      <c r="F37" s="53">
        <f>E30*G37</f>
        <v>5031.9984</v>
      </c>
      <c r="G37" s="121">
        <v>0.052</v>
      </c>
    </row>
    <row r="38" spans="1:7" ht="12.75" customHeight="1">
      <c r="A38" s="1"/>
      <c r="B38" s="166" t="s">
        <v>159</v>
      </c>
      <c r="C38" s="167"/>
      <c r="D38" s="167"/>
      <c r="E38" s="168"/>
      <c r="F38" s="53">
        <v>4803</v>
      </c>
      <c r="G38" s="120">
        <v>0.03</v>
      </c>
    </row>
    <row r="39" spans="1:6" ht="15" customHeight="1">
      <c r="A39" s="1"/>
      <c r="B39" s="133" t="s">
        <v>7</v>
      </c>
      <c r="C39" s="134"/>
      <c r="D39" s="134"/>
      <c r="E39" s="135"/>
      <c r="F39" s="66">
        <f>SUM(F21:F38)</f>
        <v>89733.5320931</v>
      </c>
    </row>
    <row r="40" spans="1:6" ht="12" customHeight="1">
      <c r="A40" s="1"/>
      <c r="B40" s="139" t="s">
        <v>29</v>
      </c>
      <c r="C40" s="141"/>
      <c r="D40" s="141"/>
      <c r="E40" s="140"/>
      <c r="F40" s="67">
        <v>99989</v>
      </c>
    </row>
    <row r="41" spans="1:6" ht="12" customHeight="1">
      <c r="A41" s="1"/>
      <c r="B41" s="142" t="s">
        <v>30</v>
      </c>
      <c r="C41" s="143"/>
      <c r="D41" s="143"/>
      <c r="E41" s="144"/>
      <c r="F41" s="67">
        <f>F40-F39</f>
        <v>10255.467906899998</v>
      </c>
    </row>
    <row r="42" spans="1:6" ht="12" customHeight="1">
      <c r="A42" s="147" t="s">
        <v>160</v>
      </c>
      <c r="B42" s="148"/>
      <c r="C42" s="148"/>
      <c r="D42" s="148"/>
      <c r="E42" s="149"/>
      <c r="F42" s="67">
        <v>8617</v>
      </c>
    </row>
    <row r="43" spans="1:6" ht="12.75">
      <c r="A43" s="190" t="s">
        <v>31</v>
      </c>
      <c r="B43" s="190"/>
      <c r="C43" s="190"/>
      <c r="D43" s="190"/>
      <c r="E43" s="190"/>
      <c r="F43" s="190"/>
    </row>
    <row r="44" spans="1:6" ht="12.75">
      <c r="A44" s="190" t="s">
        <v>32</v>
      </c>
      <c r="B44" s="190"/>
      <c r="C44" s="190"/>
      <c r="D44" s="190"/>
      <c r="E44" s="190"/>
      <c r="F44" s="190"/>
    </row>
  </sheetData>
  <sheetProtection/>
  <mergeCells count="27">
    <mergeCell ref="A42:E42"/>
    <mergeCell ref="A15:A20"/>
    <mergeCell ref="E16:E18"/>
    <mergeCell ref="F16:F18"/>
    <mergeCell ref="A43:F43"/>
    <mergeCell ref="A44:F44"/>
    <mergeCell ref="B37:E37"/>
    <mergeCell ref="B38:E38"/>
    <mergeCell ref="B39:E39"/>
    <mergeCell ref="B40:E40"/>
    <mergeCell ref="B41:E41"/>
    <mergeCell ref="B34:E34"/>
    <mergeCell ref="A7:A10"/>
    <mergeCell ref="B36:E36"/>
    <mergeCell ref="A29:A30"/>
    <mergeCell ref="B35:E35"/>
    <mergeCell ref="B31:C31"/>
    <mergeCell ref="B32:E32"/>
    <mergeCell ref="B33:E33"/>
    <mergeCell ref="A23:A26"/>
    <mergeCell ref="A11:A14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30" sqref="F30:F31"/>
    </sheetView>
  </sheetViews>
  <sheetFormatPr defaultColWidth="9.00390625" defaultRowHeight="12.75"/>
  <cols>
    <col min="1" max="1" width="3.625" style="0" customWidth="1"/>
    <col min="2" max="2" width="54.125" style="0" customWidth="1"/>
    <col min="3" max="3" width="8.25390625" style="0" customWidth="1"/>
    <col min="4" max="4" width="8.625" style="0" customWidth="1"/>
    <col min="5" max="5" width="9.875" style="0" hidden="1" customWidth="1"/>
    <col min="6" max="6" width="10.25390625" style="0" customWidth="1"/>
    <col min="7" max="7" width="9.125" style="0" hidden="1" customWidth="1"/>
  </cols>
  <sheetData>
    <row r="1" spans="1:6" ht="12.75">
      <c r="A1" s="147" t="s">
        <v>36</v>
      </c>
      <c r="B1" s="148"/>
      <c r="C1" s="148"/>
      <c r="D1" s="148"/>
      <c r="E1" s="148"/>
      <c r="F1" s="149"/>
    </row>
    <row r="2" spans="1:6" ht="12.75">
      <c r="A2" s="147" t="s">
        <v>12</v>
      </c>
      <c r="B2" s="148"/>
      <c r="C2" s="148"/>
      <c r="D2" s="148"/>
      <c r="E2" s="148"/>
      <c r="F2" s="149"/>
    </row>
    <row r="3" spans="1:6" ht="12.75">
      <c r="A3" s="153" t="s">
        <v>21</v>
      </c>
      <c r="B3" s="155" t="s">
        <v>5</v>
      </c>
      <c r="C3" s="139" t="s">
        <v>17</v>
      </c>
      <c r="D3" s="141"/>
      <c r="E3" s="140"/>
      <c r="F3" s="155" t="s">
        <v>20</v>
      </c>
    </row>
    <row r="4" spans="1:6" ht="35.25" customHeight="1">
      <c r="A4" s="154"/>
      <c r="B4" s="156"/>
      <c r="C4" s="2" t="s">
        <v>4</v>
      </c>
      <c r="D4" s="2" t="s">
        <v>18</v>
      </c>
      <c r="E4" s="2" t="s">
        <v>19</v>
      </c>
      <c r="F4" s="156"/>
    </row>
    <row r="5" spans="1:6" ht="12" customHeight="1" hidden="1">
      <c r="A5" s="14"/>
      <c r="B5" s="3"/>
      <c r="C5" s="1"/>
      <c r="D5" s="1"/>
      <c r="E5" s="1"/>
      <c r="F5" s="1">
        <v>4.78</v>
      </c>
    </row>
    <row r="6" spans="1:6" ht="13.5">
      <c r="A6" s="14" t="s">
        <v>0</v>
      </c>
      <c r="B6" s="3" t="s">
        <v>1</v>
      </c>
      <c r="C6" s="1"/>
      <c r="D6" s="1"/>
      <c r="E6" s="1"/>
      <c r="F6" s="1"/>
    </row>
    <row r="7" spans="1:6" ht="12.75" customHeight="1">
      <c r="A7" s="186" t="s">
        <v>76</v>
      </c>
      <c r="B7" s="44" t="s">
        <v>74</v>
      </c>
      <c r="C7" s="107"/>
      <c r="D7" s="106"/>
      <c r="E7" s="10"/>
      <c r="F7" s="19"/>
    </row>
    <row r="8" spans="1:6" ht="12.75">
      <c r="A8" s="188"/>
      <c r="B8" s="104" t="s">
        <v>75</v>
      </c>
      <c r="C8" s="208">
        <v>20</v>
      </c>
      <c r="D8" s="212">
        <v>8.4</v>
      </c>
      <c r="E8" s="12">
        <v>8.4</v>
      </c>
      <c r="F8" s="23">
        <f>E8*F5</f>
        <v>40.152</v>
      </c>
    </row>
    <row r="9" spans="1:6" ht="12.75">
      <c r="A9" s="186" t="s">
        <v>82</v>
      </c>
      <c r="B9" s="44" t="s">
        <v>81</v>
      </c>
      <c r="C9" s="211"/>
      <c r="D9" s="217"/>
      <c r="E9" s="27"/>
      <c r="F9" s="29"/>
    </row>
    <row r="10" spans="1:6" ht="12.75">
      <c r="A10" s="188"/>
      <c r="B10" s="33" t="s">
        <v>79</v>
      </c>
      <c r="C10" s="206">
        <v>0.5</v>
      </c>
      <c r="D10" s="214">
        <v>8.59</v>
      </c>
      <c r="E10" s="12">
        <v>8.59</v>
      </c>
      <c r="F10" s="23">
        <f>E10*F5</f>
        <v>41.0602</v>
      </c>
    </row>
    <row r="11" spans="1:6" ht="15">
      <c r="A11" s="186" t="s">
        <v>123</v>
      </c>
      <c r="B11" s="32" t="s">
        <v>124</v>
      </c>
      <c r="C11" s="211"/>
      <c r="D11" s="217"/>
      <c r="E11" s="12"/>
      <c r="F11" s="23"/>
    </row>
    <row r="12" spans="1:6" ht="12.75">
      <c r="A12" s="187"/>
      <c r="B12" s="33" t="s">
        <v>125</v>
      </c>
      <c r="C12" s="206">
        <v>0.35</v>
      </c>
      <c r="D12" s="214">
        <v>23.8</v>
      </c>
      <c r="E12" s="172">
        <v>449.63</v>
      </c>
      <c r="F12" s="180">
        <f>E12*F5</f>
        <v>2149.2314</v>
      </c>
    </row>
    <row r="13" spans="1:6" ht="12.75">
      <c r="A13" s="188"/>
      <c r="B13" s="33" t="s">
        <v>126</v>
      </c>
      <c r="C13" s="206">
        <v>3</v>
      </c>
      <c r="D13" s="214">
        <v>425.83</v>
      </c>
      <c r="E13" s="174"/>
      <c r="F13" s="181"/>
    </row>
    <row r="14" spans="1:6" ht="12.75">
      <c r="A14" s="15"/>
      <c r="B14" s="55" t="s">
        <v>33</v>
      </c>
      <c r="C14" s="91"/>
      <c r="D14" s="77"/>
      <c r="E14" s="56"/>
      <c r="F14" s="76">
        <f>SUM(F8:F13)</f>
        <v>2230.4436</v>
      </c>
    </row>
    <row r="15" spans="1:6" ht="12.75">
      <c r="A15" s="15"/>
      <c r="B15" s="38" t="s">
        <v>35</v>
      </c>
      <c r="C15" s="92"/>
      <c r="D15" s="13"/>
      <c r="E15" s="9"/>
      <c r="F15" s="73"/>
    </row>
    <row r="16" spans="1:6" ht="12.75">
      <c r="A16" s="15"/>
      <c r="B16" s="44" t="s">
        <v>22</v>
      </c>
      <c r="C16" s="209"/>
      <c r="D16" s="8"/>
      <c r="E16" s="12"/>
      <c r="F16" s="23"/>
    </row>
    <row r="17" spans="1:6" ht="18.75">
      <c r="A17" s="15" t="s">
        <v>82</v>
      </c>
      <c r="B17" s="114" t="s">
        <v>52</v>
      </c>
      <c r="C17" s="206">
        <v>1</v>
      </c>
      <c r="D17" s="214">
        <v>12.6</v>
      </c>
      <c r="E17" s="12"/>
      <c r="F17" s="23"/>
    </row>
    <row r="18" spans="1:6" ht="12.75" hidden="1">
      <c r="A18" s="15"/>
      <c r="B18" s="50" t="s">
        <v>104</v>
      </c>
      <c r="C18" s="86" t="s">
        <v>105</v>
      </c>
      <c r="D18" s="51" t="s">
        <v>106</v>
      </c>
      <c r="E18" s="12" t="s">
        <v>107</v>
      </c>
      <c r="F18" s="61"/>
    </row>
    <row r="19" spans="1:6" ht="12.75" customHeight="1" hidden="1">
      <c r="A19" s="15"/>
      <c r="B19" s="50">
        <v>951.8</v>
      </c>
      <c r="C19" s="86">
        <v>11</v>
      </c>
      <c r="D19" s="51">
        <v>12</v>
      </c>
      <c r="E19" s="12">
        <f>B19*C19*D19</f>
        <v>125637.59999999999</v>
      </c>
      <c r="F19" s="61"/>
    </row>
    <row r="20" spans="1:6" ht="12.75">
      <c r="A20" s="3" t="s">
        <v>2</v>
      </c>
      <c r="B20" s="139" t="s">
        <v>3</v>
      </c>
      <c r="C20" s="140"/>
      <c r="D20" s="1"/>
      <c r="E20" s="1"/>
      <c r="F20" s="24"/>
    </row>
    <row r="21" spans="1:7" ht="13.5" customHeight="1">
      <c r="A21" s="6"/>
      <c r="B21" s="136" t="s">
        <v>6</v>
      </c>
      <c r="C21" s="137"/>
      <c r="D21" s="137"/>
      <c r="E21" s="138"/>
      <c r="F21" s="20">
        <f>B19*G21</f>
        <v>27460.953831799998</v>
      </c>
      <c r="G21">
        <v>28.851601</v>
      </c>
    </row>
    <row r="22" spans="1:7" ht="11.25" customHeight="1">
      <c r="A22" s="7"/>
      <c r="B22" s="136" t="s">
        <v>23</v>
      </c>
      <c r="C22" s="137"/>
      <c r="D22" s="137"/>
      <c r="E22" s="138"/>
      <c r="F22" s="20">
        <f>E19*G22</f>
        <v>37691.28</v>
      </c>
      <c r="G22" s="120">
        <v>0.3</v>
      </c>
    </row>
    <row r="23" spans="1:6" ht="11.25" customHeight="1">
      <c r="A23" s="17"/>
      <c r="B23" s="136" t="s">
        <v>24</v>
      </c>
      <c r="C23" s="137"/>
      <c r="D23" s="137"/>
      <c r="E23" s="138"/>
      <c r="F23" s="20"/>
    </row>
    <row r="24" spans="1:6" ht="12.75" customHeight="1">
      <c r="A24" s="18"/>
      <c r="B24" s="136" t="s">
        <v>25</v>
      </c>
      <c r="C24" s="137"/>
      <c r="D24" s="137"/>
      <c r="E24" s="138"/>
      <c r="F24" s="20">
        <v>1942</v>
      </c>
    </row>
    <row r="25" spans="1:7" ht="15.75">
      <c r="A25" s="18"/>
      <c r="B25" s="191" t="s">
        <v>26</v>
      </c>
      <c r="C25" s="192"/>
      <c r="D25" s="192"/>
      <c r="E25" s="193"/>
      <c r="F25" s="20">
        <v>1432.88</v>
      </c>
      <c r="G25" s="120"/>
    </row>
    <row r="26" spans="1:7" ht="12.75" customHeight="1">
      <c r="A26" s="18"/>
      <c r="B26" s="136" t="s">
        <v>27</v>
      </c>
      <c r="C26" s="137"/>
      <c r="D26" s="137"/>
      <c r="E26" s="138"/>
      <c r="F26" s="20">
        <f>E19*G26</f>
        <v>13820.135999999999</v>
      </c>
      <c r="G26" s="120">
        <v>0.11</v>
      </c>
    </row>
    <row r="27" spans="1:7" ht="12.75" customHeight="1">
      <c r="A27" s="18"/>
      <c r="B27" s="166" t="s">
        <v>28</v>
      </c>
      <c r="C27" s="167"/>
      <c r="D27" s="167"/>
      <c r="E27" s="168"/>
      <c r="F27" s="53">
        <f>E19*G27</f>
        <v>6533.155199999999</v>
      </c>
      <c r="G27" s="121">
        <v>0.052</v>
      </c>
    </row>
    <row r="28" spans="1:7" ht="12.75" customHeight="1">
      <c r="A28" s="1"/>
      <c r="B28" s="166" t="s">
        <v>159</v>
      </c>
      <c r="C28" s="167"/>
      <c r="D28" s="167"/>
      <c r="E28" s="168"/>
      <c r="F28" s="53">
        <v>5060</v>
      </c>
      <c r="G28" s="120">
        <v>0.03</v>
      </c>
    </row>
    <row r="29" spans="1:7" ht="12.75">
      <c r="A29" s="1"/>
      <c r="B29" s="133" t="s">
        <v>7</v>
      </c>
      <c r="C29" s="134"/>
      <c r="D29" s="134"/>
      <c r="E29" s="135"/>
      <c r="F29" s="66">
        <f>SUM(F14:F28)</f>
        <v>96170.84863179999</v>
      </c>
      <c r="G29" s="120"/>
    </row>
    <row r="30" spans="1:6" ht="12.75">
      <c r="A30" s="1"/>
      <c r="B30" s="139" t="s">
        <v>29</v>
      </c>
      <c r="C30" s="141"/>
      <c r="D30" s="141"/>
      <c r="E30" s="140"/>
      <c r="F30" s="67">
        <v>128470</v>
      </c>
    </row>
    <row r="31" spans="1:6" ht="12.75" customHeight="1">
      <c r="A31" s="1"/>
      <c r="B31" s="142" t="s">
        <v>30</v>
      </c>
      <c r="C31" s="143"/>
      <c r="D31" s="143"/>
      <c r="E31" s="144"/>
      <c r="F31" s="67">
        <f>F30-F29</f>
        <v>32299.151368200008</v>
      </c>
    </row>
    <row r="32" spans="1:6" ht="12.75" customHeight="1">
      <c r="A32" s="147" t="s">
        <v>160</v>
      </c>
      <c r="B32" s="148"/>
      <c r="C32" s="148"/>
      <c r="D32" s="148"/>
      <c r="E32" s="149"/>
      <c r="F32" s="67">
        <v>1086</v>
      </c>
    </row>
    <row r="33" spans="1:6" ht="12.75">
      <c r="A33" s="190" t="s">
        <v>31</v>
      </c>
      <c r="B33" s="190"/>
      <c r="C33" s="190"/>
      <c r="D33" s="190"/>
      <c r="E33" s="190"/>
      <c r="F33" s="190"/>
    </row>
    <row r="34" spans="1:6" ht="12.75">
      <c r="A34" s="190" t="s">
        <v>32</v>
      </c>
      <c r="B34" s="190"/>
      <c r="C34" s="190"/>
      <c r="D34" s="190"/>
      <c r="E34" s="190"/>
      <c r="F34" s="190"/>
    </row>
  </sheetData>
  <sheetProtection/>
  <mergeCells count="26">
    <mergeCell ref="A11:A13"/>
    <mergeCell ref="E12:E13"/>
    <mergeCell ref="F12:F13"/>
    <mergeCell ref="B31:E31"/>
    <mergeCell ref="A33:F33"/>
    <mergeCell ref="A34:F34"/>
    <mergeCell ref="B20:C20"/>
    <mergeCell ref="B21:E21"/>
    <mergeCell ref="B22:E22"/>
    <mergeCell ref="A32:E32"/>
    <mergeCell ref="A1:F1"/>
    <mergeCell ref="A2:F2"/>
    <mergeCell ref="B3:B4"/>
    <mergeCell ref="C3:E3"/>
    <mergeCell ref="F3:F4"/>
    <mergeCell ref="A3:A4"/>
    <mergeCell ref="A7:A8"/>
    <mergeCell ref="B26:E26"/>
    <mergeCell ref="B27:E27"/>
    <mergeCell ref="B28:E28"/>
    <mergeCell ref="B29:E29"/>
    <mergeCell ref="B30:E30"/>
    <mergeCell ref="B23:E23"/>
    <mergeCell ref="B24:E24"/>
    <mergeCell ref="B25:E2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0">
      <selection activeCell="F44" sqref="F44:F45"/>
    </sheetView>
  </sheetViews>
  <sheetFormatPr defaultColWidth="9.00390625" defaultRowHeight="12.75"/>
  <cols>
    <col min="1" max="1" width="3.125" style="0" customWidth="1"/>
    <col min="2" max="2" width="57.75390625" style="0" customWidth="1"/>
    <col min="3" max="3" width="7.375" style="0" customWidth="1"/>
    <col min="4" max="4" width="8.00390625" style="0" customWidth="1"/>
    <col min="5" max="5" width="9.25390625" style="0" hidden="1" customWidth="1"/>
    <col min="6" max="6" width="10.00390625" style="0" customWidth="1"/>
    <col min="7" max="7" width="9.125" style="0" hidden="1" customWidth="1"/>
  </cols>
  <sheetData>
    <row r="1" spans="1:6" ht="12.75">
      <c r="A1" s="147" t="s">
        <v>36</v>
      </c>
      <c r="B1" s="148"/>
      <c r="C1" s="148"/>
      <c r="D1" s="148"/>
      <c r="E1" s="148"/>
      <c r="F1" s="149"/>
    </row>
    <row r="2" spans="1:6" ht="12.75">
      <c r="A2" s="147" t="s">
        <v>11</v>
      </c>
      <c r="B2" s="148"/>
      <c r="C2" s="148"/>
      <c r="D2" s="148"/>
      <c r="E2" s="148"/>
      <c r="F2" s="149"/>
    </row>
    <row r="3" spans="1:6" ht="12.75">
      <c r="A3" s="153" t="s">
        <v>21</v>
      </c>
      <c r="B3" s="155" t="s">
        <v>5</v>
      </c>
      <c r="C3" s="139" t="s">
        <v>17</v>
      </c>
      <c r="D3" s="141"/>
      <c r="E3" s="140"/>
      <c r="F3" s="155" t="s">
        <v>20</v>
      </c>
    </row>
    <row r="4" spans="1:6" ht="36.75" customHeight="1">
      <c r="A4" s="154"/>
      <c r="B4" s="156"/>
      <c r="C4" s="2" t="s">
        <v>4</v>
      </c>
      <c r="D4" s="2" t="s">
        <v>18</v>
      </c>
      <c r="E4" s="2" t="s">
        <v>19</v>
      </c>
      <c r="F4" s="156"/>
    </row>
    <row r="5" spans="1:6" ht="12.75" customHeight="1" hidden="1">
      <c r="A5" s="14"/>
      <c r="B5" s="3"/>
      <c r="C5" s="1"/>
      <c r="D5" s="1"/>
      <c r="E5" s="1"/>
      <c r="F5" s="1">
        <v>4.78</v>
      </c>
    </row>
    <row r="6" spans="1:6" ht="14.25" customHeight="1">
      <c r="A6" s="14" t="s">
        <v>0</v>
      </c>
      <c r="B6" s="3" t="s">
        <v>1</v>
      </c>
      <c r="C6" s="1"/>
      <c r="D6" s="1"/>
      <c r="E6" s="1"/>
      <c r="F6" s="1"/>
    </row>
    <row r="7" spans="1:6" ht="14.25" customHeight="1">
      <c r="A7" s="186" t="s">
        <v>51</v>
      </c>
      <c r="B7" s="32" t="s">
        <v>49</v>
      </c>
      <c r="C7" s="209"/>
      <c r="D7" s="8"/>
      <c r="E7" s="12"/>
      <c r="F7" s="21"/>
    </row>
    <row r="8" spans="1:6" ht="12.75">
      <c r="A8" s="188"/>
      <c r="B8" s="34" t="s">
        <v>50</v>
      </c>
      <c r="C8" s="210">
        <v>1</v>
      </c>
      <c r="D8" s="215">
        <v>35</v>
      </c>
      <c r="E8" s="105">
        <v>35</v>
      </c>
      <c r="F8" s="21">
        <f>E8*F5</f>
        <v>167.3</v>
      </c>
    </row>
    <row r="9" spans="1:6" ht="15">
      <c r="A9" s="186" t="s">
        <v>58</v>
      </c>
      <c r="B9" s="32" t="s">
        <v>59</v>
      </c>
      <c r="C9" s="209"/>
      <c r="D9" s="8"/>
      <c r="E9" s="99"/>
      <c r="F9" s="26"/>
    </row>
    <row r="10" spans="1:6" ht="12.75">
      <c r="A10" s="188"/>
      <c r="B10" s="104" t="s">
        <v>57</v>
      </c>
      <c r="C10" s="208">
        <v>20</v>
      </c>
      <c r="D10" s="212">
        <v>121.5</v>
      </c>
      <c r="E10" s="12">
        <v>121.5</v>
      </c>
      <c r="F10" s="21">
        <f>E10*F5</f>
        <v>580.77</v>
      </c>
    </row>
    <row r="11" spans="1:6" ht="12.75">
      <c r="A11" s="186" t="s">
        <v>82</v>
      </c>
      <c r="B11" s="44" t="s">
        <v>81</v>
      </c>
      <c r="C11" s="209"/>
      <c r="D11" s="8"/>
      <c r="E11" s="27"/>
      <c r="F11" s="26"/>
    </row>
    <row r="12" spans="1:6" ht="12.75">
      <c r="A12" s="188"/>
      <c r="B12" s="33" t="s">
        <v>79</v>
      </c>
      <c r="C12" s="206">
        <v>0.5</v>
      </c>
      <c r="D12" s="214">
        <v>8.58</v>
      </c>
      <c r="E12" s="12">
        <v>8.58</v>
      </c>
      <c r="F12" s="21">
        <f>E12*F5</f>
        <v>41.0124</v>
      </c>
    </row>
    <row r="13" spans="1:6" ht="12.75">
      <c r="A13" s="186" t="s">
        <v>108</v>
      </c>
      <c r="B13" s="44" t="s">
        <v>113</v>
      </c>
      <c r="C13" s="235"/>
      <c r="D13" s="217"/>
      <c r="E13" s="12"/>
      <c r="F13" s="21"/>
    </row>
    <row r="14" spans="1:6" ht="12.75">
      <c r="A14" s="188"/>
      <c r="B14" s="126" t="s">
        <v>114</v>
      </c>
      <c r="C14" s="236">
        <v>5</v>
      </c>
      <c r="D14" s="234">
        <v>462.5</v>
      </c>
      <c r="E14" s="12">
        <v>462.5</v>
      </c>
      <c r="F14" s="21">
        <f>E14*F5</f>
        <v>2210.75</v>
      </c>
    </row>
    <row r="15" spans="1:6" ht="15" customHeight="1">
      <c r="A15" s="15" t="s">
        <v>117</v>
      </c>
      <c r="B15" s="33" t="s">
        <v>118</v>
      </c>
      <c r="C15" s="206">
        <v>1</v>
      </c>
      <c r="D15" s="214"/>
      <c r="E15" s="11"/>
      <c r="F15" s="23">
        <v>21500</v>
      </c>
    </row>
    <row r="16" spans="1:6" ht="15">
      <c r="A16" s="186" t="s">
        <v>123</v>
      </c>
      <c r="B16" s="32" t="s">
        <v>124</v>
      </c>
      <c r="C16" s="211"/>
      <c r="D16" s="217"/>
      <c r="E16" s="12"/>
      <c r="F16" s="21"/>
    </row>
    <row r="17" spans="1:6" ht="12.75">
      <c r="A17" s="187"/>
      <c r="B17" s="33" t="s">
        <v>125</v>
      </c>
      <c r="C17" s="206">
        <v>0.45</v>
      </c>
      <c r="D17" s="214">
        <v>30.6</v>
      </c>
      <c r="E17" s="172">
        <v>87.38</v>
      </c>
      <c r="F17" s="163">
        <f>E17*F5</f>
        <v>417.6764</v>
      </c>
    </row>
    <row r="18" spans="1:6" ht="12.75">
      <c r="A18" s="188"/>
      <c r="B18" s="33" t="s">
        <v>126</v>
      </c>
      <c r="C18" s="206">
        <v>0.4</v>
      </c>
      <c r="D18" s="214">
        <v>56.78</v>
      </c>
      <c r="E18" s="174"/>
      <c r="F18" s="165"/>
    </row>
    <row r="19" spans="1:6" ht="15">
      <c r="A19" s="186" t="s">
        <v>152</v>
      </c>
      <c r="B19" s="32" t="s">
        <v>151</v>
      </c>
      <c r="C19" s="209"/>
      <c r="D19" s="8"/>
      <c r="E19" s="12"/>
      <c r="F19" s="21"/>
    </row>
    <row r="20" spans="1:6" ht="12.75">
      <c r="A20" s="187"/>
      <c r="B20" s="34" t="s">
        <v>129</v>
      </c>
      <c r="C20" s="210">
        <v>0.05</v>
      </c>
      <c r="D20" s="215">
        <v>13</v>
      </c>
      <c r="E20" s="172">
        <v>192</v>
      </c>
      <c r="F20" s="163">
        <f>E20*F5</f>
        <v>917.76</v>
      </c>
    </row>
    <row r="21" spans="1:6" ht="12.75">
      <c r="A21" s="188"/>
      <c r="B21" s="34" t="s">
        <v>57</v>
      </c>
      <c r="C21" s="210">
        <v>30</v>
      </c>
      <c r="D21" s="215">
        <v>179</v>
      </c>
      <c r="E21" s="174"/>
      <c r="F21" s="165"/>
    </row>
    <row r="22" spans="1:6" ht="15">
      <c r="A22" s="186" t="s">
        <v>158</v>
      </c>
      <c r="B22" s="32" t="s">
        <v>156</v>
      </c>
      <c r="C22" s="210"/>
      <c r="D22" s="227"/>
      <c r="E22" s="109"/>
      <c r="F22" s="108"/>
    </row>
    <row r="23" spans="1:6" ht="12.75">
      <c r="A23" s="188"/>
      <c r="B23" s="34" t="s">
        <v>157</v>
      </c>
      <c r="C23" s="210">
        <v>3</v>
      </c>
      <c r="D23" s="215">
        <v>250</v>
      </c>
      <c r="E23" s="109">
        <v>250</v>
      </c>
      <c r="F23" s="108">
        <f>E23*F5</f>
        <v>1195</v>
      </c>
    </row>
    <row r="24" spans="1:6" ht="12.75">
      <c r="A24" s="31"/>
      <c r="B24" s="55" t="s">
        <v>33</v>
      </c>
      <c r="C24" s="93"/>
      <c r="D24" s="59"/>
      <c r="E24" s="79">
        <f>SUM(E7:E23)</f>
        <v>1156.96</v>
      </c>
      <c r="F24" s="80">
        <f>SUM(F7:F23)</f>
        <v>27030.268799999998</v>
      </c>
    </row>
    <row r="25" spans="1:6" ht="12.75">
      <c r="A25" s="31"/>
      <c r="B25" s="38" t="s">
        <v>35</v>
      </c>
      <c r="C25" s="92"/>
      <c r="D25" s="61"/>
      <c r="E25" s="28"/>
      <c r="F25" s="78"/>
    </row>
    <row r="26" spans="1:6" ht="12.75">
      <c r="A26" s="157" t="s">
        <v>77</v>
      </c>
      <c r="B26" s="44" t="s">
        <v>22</v>
      </c>
      <c r="C26" s="209"/>
      <c r="D26" s="8"/>
      <c r="E26" s="12"/>
      <c r="F26" s="21"/>
    </row>
    <row r="27" spans="1:6" ht="12.75">
      <c r="A27" s="159"/>
      <c r="B27" s="104" t="s">
        <v>52</v>
      </c>
      <c r="C27" s="208">
        <v>1</v>
      </c>
      <c r="D27" s="212">
        <v>12.6</v>
      </c>
      <c r="E27" s="12"/>
      <c r="F27" s="21">
        <v>12.6</v>
      </c>
    </row>
    <row r="28" spans="1:6" ht="16.5">
      <c r="A28" s="132" t="s">
        <v>82</v>
      </c>
      <c r="B28" s="33" t="s">
        <v>52</v>
      </c>
      <c r="C28" s="206">
        <v>1</v>
      </c>
      <c r="D28" s="214">
        <v>12.6</v>
      </c>
      <c r="E28" s="12"/>
      <c r="F28" s="21">
        <v>12.6</v>
      </c>
    </row>
    <row r="29" spans="1:6" ht="16.5">
      <c r="A29" s="132" t="s">
        <v>117</v>
      </c>
      <c r="B29" s="34" t="s">
        <v>52</v>
      </c>
      <c r="C29" s="210">
        <v>1</v>
      </c>
      <c r="D29" s="215">
        <v>15.74</v>
      </c>
      <c r="E29" s="12"/>
      <c r="F29" s="21">
        <v>15.74</v>
      </c>
    </row>
    <row r="30" spans="1:6" ht="14.25">
      <c r="A30" s="132">
        <v>11</v>
      </c>
      <c r="B30" s="34" t="s">
        <v>52</v>
      </c>
      <c r="C30" s="210">
        <v>2</v>
      </c>
      <c r="D30" s="215">
        <v>31.48</v>
      </c>
      <c r="E30" s="12"/>
      <c r="F30" s="21">
        <v>31.48</v>
      </c>
    </row>
    <row r="31" spans="1:6" ht="12.75">
      <c r="A31" s="100"/>
      <c r="B31" s="110"/>
      <c r="C31" s="102"/>
      <c r="D31" s="103"/>
      <c r="E31" s="12"/>
      <c r="F31" s="21"/>
    </row>
    <row r="32" spans="1:6" ht="12.75" hidden="1">
      <c r="A32" s="100"/>
      <c r="B32" s="50" t="s">
        <v>104</v>
      </c>
      <c r="C32" s="86" t="s">
        <v>105</v>
      </c>
      <c r="D32" s="51" t="s">
        <v>106</v>
      </c>
      <c r="E32" s="12" t="s">
        <v>107</v>
      </c>
      <c r="F32" s="61"/>
    </row>
    <row r="33" spans="1:6" ht="12.75" customHeight="1" hidden="1">
      <c r="A33" s="100"/>
      <c r="B33" s="50">
        <v>953.7</v>
      </c>
      <c r="C33" s="86">
        <v>11</v>
      </c>
      <c r="D33" s="51">
        <v>12</v>
      </c>
      <c r="E33" s="12">
        <f>B33*C33*D33</f>
        <v>125888.40000000001</v>
      </c>
      <c r="F33" s="61"/>
    </row>
    <row r="34" spans="1:6" ht="12.75">
      <c r="A34" s="3" t="s">
        <v>2</v>
      </c>
      <c r="B34" s="139" t="s">
        <v>3</v>
      </c>
      <c r="C34" s="140"/>
      <c r="D34" s="1"/>
      <c r="E34" s="1"/>
      <c r="F34" s="22"/>
    </row>
    <row r="35" spans="1:7" ht="15" customHeight="1">
      <c r="A35" s="6"/>
      <c r="B35" s="228" t="s">
        <v>6</v>
      </c>
      <c r="C35" s="229"/>
      <c r="D35" s="229"/>
      <c r="E35" s="230"/>
      <c r="F35" s="20">
        <f>B33*G35</f>
        <v>27515.7718737</v>
      </c>
      <c r="G35">
        <v>28.851601</v>
      </c>
    </row>
    <row r="36" spans="1:7" ht="12.75" customHeight="1">
      <c r="A36" s="7"/>
      <c r="B36" s="228" t="s">
        <v>23</v>
      </c>
      <c r="C36" s="229"/>
      <c r="D36" s="229"/>
      <c r="E36" s="230"/>
      <c r="F36" s="20">
        <f>E33*G36</f>
        <v>37766.520000000004</v>
      </c>
      <c r="G36" s="120">
        <v>0.3</v>
      </c>
    </row>
    <row r="37" spans="1:6" ht="12.75" customHeight="1">
      <c r="A37" s="17"/>
      <c r="B37" s="228" t="s">
        <v>24</v>
      </c>
      <c r="C37" s="229"/>
      <c r="D37" s="229"/>
      <c r="E37" s="230"/>
      <c r="F37" s="20"/>
    </row>
    <row r="38" spans="1:6" ht="12.75" customHeight="1">
      <c r="A38" s="18"/>
      <c r="B38" s="228" t="s">
        <v>25</v>
      </c>
      <c r="C38" s="229"/>
      <c r="D38" s="229"/>
      <c r="E38" s="230"/>
      <c r="F38" s="20">
        <v>1946.52</v>
      </c>
    </row>
    <row r="39" spans="1:7" ht="15">
      <c r="A39" s="18"/>
      <c r="B39" s="237" t="s">
        <v>26</v>
      </c>
      <c r="C39" s="238"/>
      <c r="D39" s="238"/>
      <c r="E39" s="239"/>
      <c r="F39" s="20">
        <v>1438.24</v>
      </c>
      <c r="G39" s="120"/>
    </row>
    <row r="40" spans="1:7" ht="12.75" customHeight="1">
      <c r="A40" s="18"/>
      <c r="B40" s="228" t="s">
        <v>27</v>
      </c>
      <c r="C40" s="229"/>
      <c r="D40" s="229"/>
      <c r="E40" s="230"/>
      <c r="F40" s="20">
        <f>E33*G40</f>
        <v>13847.724</v>
      </c>
      <c r="G40" s="120">
        <v>0.11</v>
      </c>
    </row>
    <row r="41" spans="1:7" ht="12" customHeight="1">
      <c r="A41" s="18"/>
      <c r="B41" s="231" t="s">
        <v>28</v>
      </c>
      <c r="C41" s="232"/>
      <c r="D41" s="232"/>
      <c r="E41" s="233"/>
      <c r="F41" s="53">
        <f>E33*G41</f>
        <v>6546.1968</v>
      </c>
      <c r="G41" s="121">
        <v>0.052</v>
      </c>
    </row>
    <row r="42" spans="1:7" ht="12.75" customHeight="1">
      <c r="A42" s="1"/>
      <c r="B42" s="231" t="s">
        <v>159</v>
      </c>
      <c r="C42" s="232"/>
      <c r="D42" s="232"/>
      <c r="E42" s="233"/>
      <c r="F42" s="53">
        <v>5273</v>
      </c>
      <c r="G42" s="120">
        <v>0.03</v>
      </c>
    </row>
    <row r="43" spans="1:6" ht="12.75" customHeight="1">
      <c r="A43" s="1"/>
      <c r="B43" s="133" t="s">
        <v>7</v>
      </c>
      <c r="C43" s="134"/>
      <c r="D43" s="134"/>
      <c r="E43" s="135"/>
      <c r="F43" s="66">
        <f>SUM(F24:F42)</f>
        <v>121436.66147370002</v>
      </c>
    </row>
    <row r="44" spans="1:6" ht="12.75">
      <c r="A44" s="1"/>
      <c r="B44" s="139" t="s">
        <v>29</v>
      </c>
      <c r="C44" s="141"/>
      <c r="D44" s="141"/>
      <c r="E44" s="140"/>
      <c r="F44" s="67">
        <v>129904</v>
      </c>
    </row>
    <row r="45" spans="1:6" ht="14.25" customHeight="1">
      <c r="A45" s="1"/>
      <c r="B45" s="142" t="s">
        <v>30</v>
      </c>
      <c r="C45" s="143"/>
      <c r="D45" s="143"/>
      <c r="E45" s="144"/>
      <c r="F45" s="67">
        <f>F44-F43</f>
        <v>8467.33852629998</v>
      </c>
    </row>
    <row r="46" spans="1:6" ht="14.25" customHeight="1">
      <c r="A46" s="147" t="s">
        <v>160</v>
      </c>
      <c r="B46" s="148"/>
      <c r="C46" s="148"/>
      <c r="D46" s="148"/>
      <c r="E46" s="149"/>
      <c r="F46" s="67">
        <v>13441</v>
      </c>
    </row>
    <row r="47" spans="1:6" ht="12.75">
      <c r="A47" s="190" t="s">
        <v>31</v>
      </c>
      <c r="B47" s="190"/>
      <c r="C47" s="190"/>
      <c r="D47" s="190"/>
      <c r="E47" s="190"/>
      <c r="F47" s="190"/>
    </row>
    <row r="48" spans="1:6" ht="12.75">
      <c r="A48" s="190" t="s">
        <v>32</v>
      </c>
      <c r="B48" s="190"/>
      <c r="C48" s="190"/>
      <c r="D48" s="190"/>
      <c r="E48" s="190"/>
      <c r="F48" s="190"/>
    </row>
  </sheetData>
  <sheetProtection/>
  <mergeCells count="33">
    <mergeCell ref="A46:E46"/>
    <mergeCell ref="F20:F21"/>
    <mergeCell ref="F17:F18"/>
    <mergeCell ref="A48:F48"/>
    <mergeCell ref="B41:E41"/>
    <mergeCell ref="B42:E42"/>
    <mergeCell ref="B43:E43"/>
    <mergeCell ref="B44:E44"/>
    <mergeCell ref="B45:E45"/>
    <mergeCell ref="A47:F47"/>
    <mergeCell ref="B40:E40"/>
    <mergeCell ref="B35:E35"/>
    <mergeCell ref="B36:E36"/>
    <mergeCell ref="B37:E37"/>
    <mergeCell ref="B38:E38"/>
    <mergeCell ref="A11:A12"/>
    <mergeCell ref="B39:E39"/>
    <mergeCell ref="A13:A14"/>
    <mergeCell ref="A16:A18"/>
    <mergeCell ref="E17:E18"/>
    <mergeCell ref="A19:A21"/>
    <mergeCell ref="A1:F1"/>
    <mergeCell ref="A2:F2"/>
    <mergeCell ref="B3:B4"/>
    <mergeCell ref="C3:E3"/>
    <mergeCell ref="F3:F4"/>
    <mergeCell ref="A9:A10"/>
    <mergeCell ref="A7:A8"/>
    <mergeCell ref="A22:A23"/>
    <mergeCell ref="E20:E21"/>
    <mergeCell ref="A3:A4"/>
    <mergeCell ref="B34:C34"/>
    <mergeCell ref="A26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1">
      <selection activeCell="F60" sqref="F60"/>
    </sheetView>
  </sheetViews>
  <sheetFormatPr defaultColWidth="9.00390625" defaultRowHeight="12.75"/>
  <cols>
    <col min="1" max="1" width="3.625" style="0" customWidth="1"/>
    <col min="2" max="2" width="43.75390625" style="0" customWidth="1"/>
    <col min="3" max="3" width="6.75390625" style="0" customWidth="1"/>
    <col min="4" max="4" width="10.75390625" style="0" customWidth="1"/>
    <col min="5" max="5" width="9.125" style="0" hidden="1" customWidth="1"/>
    <col min="6" max="6" width="10.75390625" style="0" customWidth="1"/>
    <col min="7" max="7" width="9.125" style="0" hidden="1" customWidth="1"/>
  </cols>
  <sheetData>
    <row r="1" spans="1:6" ht="12.75">
      <c r="A1" s="147" t="s">
        <v>36</v>
      </c>
      <c r="B1" s="148"/>
      <c r="C1" s="148"/>
      <c r="D1" s="148"/>
      <c r="E1" s="148"/>
      <c r="F1" s="149"/>
    </row>
    <row r="2" spans="1:6" ht="12.75">
      <c r="A2" s="147" t="s">
        <v>10</v>
      </c>
      <c r="B2" s="148"/>
      <c r="C2" s="148"/>
      <c r="D2" s="148"/>
      <c r="E2" s="148"/>
      <c r="F2" s="149"/>
    </row>
    <row r="3" spans="1:6" ht="12.75">
      <c r="A3" s="153" t="s">
        <v>21</v>
      </c>
      <c r="B3" s="155" t="s">
        <v>5</v>
      </c>
      <c r="C3" s="139" t="s">
        <v>17</v>
      </c>
      <c r="D3" s="141"/>
      <c r="E3" s="140"/>
      <c r="F3" s="155" t="s">
        <v>20</v>
      </c>
    </row>
    <row r="4" spans="1:6" ht="34.5" customHeight="1">
      <c r="A4" s="154"/>
      <c r="B4" s="156"/>
      <c r="C4" s="2" t="s">
        <v>4</v>
      </c>
      <c r="D4" s="2" t="s">
        <v>18</v>
      </c>
      <c r="E4" s="2" t="s">
        <v>19</v>
      </c>
      <c r="F4" s="156"/>
    </row>
    <row r="5" spans="1:6" ht="10.5" customHeight="1" hidden="1">
      <c r="A5" s="14"/>
      <c r="B5" s="3"/>
      <c r="C5" s="1"/>
      <c r="D5" s="1"/>
      <c r="E5" s="1"/>
      <c r="F5" s="1">
        <v>4.78</v>
      </c>
    </row>
    <row r="6" spans="1:6" ht="22.5" customHeight="1">
      <c r="A6" s="14" t="s">
        <v>0</v>
      </c>
      <c r="B6" s="3" t="s">
        <v>1</v>
      </c>
      <c r="C6" s="1"/>
      <c r="D6" s="1"/>
      <c r="E6" s="1"/>
      <c r="F6" s="1"/>
    </row>
    <row r="7" spans="1:6" ht="12.75">
      <c r="A7" s="187"/>
      <c r="B7" s="44" t="s">
        <v>97</v>
      </c>
      <c r="C7" s="39"/>
      <c r="D7" s="43"/>
      <c r="E7" s="109"/>
      <c r="F7" s="108"/>
    </row>
    <row r="8" spans="1:6" ht="12.75">
      <c r="A8" s="187"/>
      <c r="B8" s="33" t="s">
        <v>83</v>
      </c>
      <c r="C8" s="206">
        <v>1</v>
      </c>
      <c r="D8" s="214">
        <v>40</v>
      </c>
      <c r="E8" s="172">
        <v>139.2</v>
      </c>
      <c r="F8" s="163">
        <f>E8*F5</f>
        <v>665.376</v>
      </c>
    </row>
    <row r="9" spans="1:6" ht="12.75">
      <c r="A9" s="187"/>
      <c r="B9" s="33" t="s">
        <v>84</v>
      </c>
      <c r="C9" s="206">
        <v>1</v>
      </c>
      <c r="D9" s="214">
        <v>74</v>
      </c>
      <c r="E9" s="173"/>
      <c r="F9" s="164"/>
    </row>
    <row r="10" spans="1:6" ht="12.75">
      <c r="A10" s="187"/>
      <c r="B10" s="33" t="s">
        <v>52</v>
      </c>
      <c r="C10" s="206">
        <v>2</v>
      </c>
      <c r="D10" s="214">
        <v>25.2</v>
      </c>
      <c r="E10" s="174"/>
      <c r="F10" s="165"/>
    </row>
    <row r="11" spans="1:6" ht="16.5" customHeight="1">
      <c r="A11" s="187"/>
      <c r="B11" s="113" t="s">
        <v>98</v>
      </c>
      <c r="C11" s="209"/>
      <c r="D11" s="8"/>
      <c r="E11" s="11"/>
      <c r="F11" s="21"/>
    </row>
    <row r="12" spans="1:6" ht="12.75">
      <c r="A12" s="187"/>
      <c r="B12" s="33" t="s">
        <v>37</v>
      </c>
      <c r="C12" s="206">
        <v>4</v>
      </c>
      <c r="D12" s="214">
        <v>371.2</v>
      </c>
      <c r="E12" s="182">
        <v>6937.81</v>
      </c>
      <c r="F12" s="163">
        <f>E12*F5</f>
        <v>33162.7318</v>
      </c>
    </row>
    <row r="13" spans="1:6" ht="12.75">
      <c r="A13" s="187"/>
      <c r="B13" s="33" t="s">
        <v>38</v>
      </c>
      <c r="C13" s="206">
        <v>3.5</v>
      </c>
      <c r="D13" s="214">
        <v>183.34</v>
      </c>
      <c r="E13" s="184"/>
      <c r="F13" s="164"/>
    </row>
    <row r="14" spans="1:6" ht="12.75">
      <c r="A14" s="187"/>
      <c r="B14" s="33" t="s">
        <v>39</v>
      </c>
      <c r="C14" s="206">
        <v>4</v>
      </c>
      <c r="D14" s="214">
        <v>38</v>
      </c>
      <c r="E14" s="184"/>
      <c r="F14" s="164"/>
    </row>
    <row r="15" spans="1:6" ht="12.75">
      <c r="A15" s="187"/>
      <c r="B15" s="33" t="s">
        <v>85</v>
      </c>
      <c r="C15" s="206">
        <v>10</v>
      </c>
      <c r="D15" s="214">
        <v>75.2</v>
      </c>
      <c r="E15" s="184"/>
      <c r="F15" s="164"/>
    </row>
    <row r="16" spans="1:6" ht="12.75">
      <c r="A16" s="187"/>
      <c r="B16" s="33" t="s">
        <v>86</v>
      </c>
      <c r="C16" s="206">
        <v>2</v>
      </c>
      <c r="D16" s="214">
        <v>17</v>
      </c>
      <c r="E16" s="184"/>
      <c r="F16" s="164"/>
    </row>
    <row r="17" spans="1:6" ht="12.75">
      <c r="A17" s="187"/>
      <c r="B17" s="33" t="s">
        <v>87</v>
      </c>
      <c r="C17" s="206">
        <v>4</v>
      </c>
      <c r="D17" s="220">
        <v>1020</v>
      </c>
      <c r="E17" s="184"/>
      <c r="F17" s="164"/>
    </row>
    <row r="18" spans="1:6" ht="12.75">
      <c r="A18" s="187"/>
      <c r="B18" s="33" t="s">
        <v>88</v>
      </c>
      <c r="C18" s="206">
        <v>22</v>
      </c>
      <c r="D18" s="220">
        <v>4070</v>
      </c>
      <c r="E18" s="184"/>
      <c r="F18" s="164"/>
    </row>
    <row r="19" spans="1:6" ht="12.75">
      <c r="A19" s="187"/>
      <c r="B19" s="33" t="s">
        <v>89</v>
      </c>
      <c r="C19" s="206">
        <v>0.55</v>
      </c>
      <c r="D19" s="214">
        <v>77</v>
      </c>
      <c r="E19" s="184"/>
      <c r="F19" s="164"/>
    </row>
    <row r="20" spans="1:6" ht="12.75">
      <c r="A20" s="187"/>
      <c r="B20" s="33" t="s">
        <v>54</v>
      </c>
      <c r="C20" s="206">
        <v>0.5</v>
      </c>
      <c r="D20" s="214">
        <v>60</v>
      </c>
      <c r="E20" s="184"/>
      <c r="F20" s="164"/>
    </row>
    <row r="21" spans="1:6" ht="12.75">
      <c r="A21" s="187"/>
      <c r="B21" s="33" t="s">
        <v>90</v>
      </c>
      <c r="C21" s="206">
        <v>3</v>
      </c>
      <c r="D21" s="214">
        <v>125</v>
      </c>
      <c r="E21" s="184"/>
      <c r="F21" s="164"/>
    </row>
    <row r="22" spans="1:6" ht="12.75">
      <c r="A22" s="187"/>
      <c r="B22" s="33" t="s">
        <v>91</v>
      </c>
      <c r="C22" s="206">
        <v>10</v>
      </c>
      <c r="D22" s="214">
        <v>155</v>
      </c>
      <c r="E22" s="184"/>
      <c r="F22" s="164"/>
    </row>
    <row r="23" spans="1:6" ht="12.75">
      <c r="A23" s="187"/>
      <c r="B23" s="33" t="s">
        <v>92</v>
      </c>
      <c r="C23" s="206">
        <v>6</v>
      </c>
      <c r="D23" s="214">
        <v>114</v>
      </c>
      <c r="E23" s="184"/>
      <c r="F23" s="164"/>
    </row>
    <row r="24" spans="1:6" ht="12.75">
      <c r="A24" s="187"/>
      <c r="B24" s="33" t="s">
        <v>93</v>
      </c>
      <c r="C24" s="206">
        <v>26</v>
      </c>
      <c r="D24" s="214">
        <v>208</v>
      </c>
      <c r="E24" s="184"/>
      <c r="F24" s="164"/>
    </row>
    <row r="25" spans="1:6" ht="12.75">
      <c r="A25" s="187"/>
      <c r="B25" s="33" t="s">
        <v>94</v>
      </c>
      <c r="C25" s="206">
        <v>8</v>
      </c>
      <c r="D25" s="214">
        <v>80.8</v>
      </c>
      <c r="E25" s="184"/>
      <c r="F25" s="164"/>
    </row>
    <row r="26" spans="1:6" ht="12.75">
      <c r="A26" s="187"/>
      <c r="B26" s="33" t="s">
        <v>42</v>
      </c>
      <c r="C26" s="206">
        <v>6</v>
      </c>
      <c r="D26" s="214">
        <v>134.4</v>
      </c>
      <c r="E26" s="184"/>
      <c r="F26" s="164"/>
    </row>
    <row r="27" spans="1:6" ht="12.75">
      <c r="A27" s="187"/>
      <c r="B27" s="33" t="s">
        <v>95</v>
      </c>
      <c r="C27" s="206">
        <v>10</v>
      </c>
      <c r="D27" s="214">
        <v>177</v>
      </c>
      <c r="E27" s="184"/>
      <c r="F27" s="164"/>
    </row>
    <row r="28" spans="1:6" ht="12.75">
      <c r="A28" s="188"/>
      <c r="B28" s="33" t="s">
        <v>96</v>
      </c>
      <c r="C28" s="206">
        <v>1</v>
      </c>
      <c r="D28" s="214">
        <v>25</v>
      </c>
      <c r="E28" s="184"/>
      <c r="F28" s="164"/>
    </row>
    <row r="29" spans="1:6" ht="12.75">
      <c r="A29" s="15"/>
      <c r="B29" s="33" t="s">
        <v>79</v>
      </c>
      <c r="C29" s="206">
        <v>0.4</v>
      </c>
      <c r="D29" s="214">
        <v>6.87</v>
      </c>
      <c r="E29" s="183"/>
      <c r="F29" s="165"/>
    </row>
    <row r="30" spans="1:6" ht="12.75">
      <c r="A30" s="169" t="s">
        <v>108</v>
      </c>
      <c r="B30" s="44" t="s">
        <v>115</v>
      </c>
      <c r="C30" s="235"/>
      <c r="D30" s="217"/>
      <c r="E30" s="11"/>
      <c r="F30" s="21"/>
    </row>
    <row r="31" spans="1:6" ht="12.75">
      <c r="A31" s="170"/>
      <c r="B31" s="126" t="s">
        <v>116</v>
      </c>
      <c r="C31" s="236">
        <v>10</v>
      </c>
      <c r="D31" s="234">
        <v>450</v>
      </c>
      <c r="E31" s="11">
        <v>450</v>
      </c>
      <c r="F31" s="21">
        <f>E31*F5</f>
        <v>2151</v>
      </c>
    </row>
    <row r="32" spans="1:6" ht="15">
      <c r="A32" s="169" t="s">
        <v>123</v>
      </c>
      <c r="B32" s="32" t="s">
        <v>124</v>
      </c>
      <c r="C32" s="211"/>
      <c r="D32" s="217"/>
      <c r="E32" s="11"/>
      <c r="F32" s="21"/>
    </row>
    <row r="33" spans="1:6" ht="12.75">
      <c r="A33" s="170"/>
      <c r="B33" s="33" t="s">
        <v>126</v>
      </c>
      <c r="C33" s="206">
        <v>3</v>
      </c>
      <c r="D33" s="214">
        <v>425.83</v>
      </c>
      <c r="E33" s="11">
        <v>425.83</v>
      </c>
      <c r="F33" s="21">
        <f>E33*F5</f>
        <v>2035.4674</v>
      </c>
    </row>
    <row r="34" spans="1:6" ht="15">
      <c r="A34" s="169" t="s">
        <v>117</v>
      </c>
      <c r="B34" s="32" t="s">
        <v>138</v>
      </c>
      <c r="C34" s="210"/>
      <c r="D34" s="215"/>
      <c r="E34" s="25"/>
      <c r="F34" s="26"/>
    </row>
    <row r="35" spans="1:6" ht="12.75">
      <c r="A35" s="171"/>
      <c r="B35" s="34" t="s">
        <v>139</v>
      </c>
      <c r="C35" s="210">
        <v>0.5</v>
      </c>
      <c r="D35" s="215">
        <v>750</v>
      </c>
      <c r="E35" s="182">
        <v>954.4</v>
      </c>
      <c r="F35" s="163">
        <f>E35*F5</f>
        <v>4562.032</v>
      </c>
    </row>
    <row r="36" spans="1:6" ht="12.75">
      <c r="A36" s="171"/>
      <c r="B36" s="34" t="s">
        <v>140</v>
      </c>
      <c r="C36" s="210">
        <v>0.5</v>
      </c>
      <c r="D36" s="215">
        <v>160</v>
      </c>
      <c r="E36" s="184"/>
      <c r="F36" s="164"/>
    </row>
    <row r="37" spans="1:6" ht="12.75">
      <c r="A37" s="170"/>
      <c r="B37" s="34" t="s">
        <v>141</v>
      </c>
      <c r="C37" s="210">
        <v>0.37</v>
      </c>
      <c r="D37" s="215">
        <v>44.4</v>
      </c>
      <c r="E37" s="183"/>
      <c r="F37" s="165"/>
    </row>
    <row r="38" spans="1:6" ht="12.75">
      <c r="A38" s="15"/>
      <c r="B38" s="55" t="s">
        <v>33</v>
      </c>
      <c r="C38" s="87"/>
      <c r="D38" s="81"/>
      <c r="E38" s="75"/>
      <c r="F38" s="59">
        <f>SUM(F7:F37)</f>
        <v>42576.6072</v>
      </c>
    </row>
    <row r="39" spans="1:6" ht="12.75">
      <c r="A39" s="15"/>
      <c r="B39" s="38" t="s">
        <v>35</v>
      </c>
      <c r="C39" s="88"/>
      <c r="D39" s="119"/>
      <c r="E39" s="11"/>
      <c r="F39" s="61"/>
    </row>
    <row r="40" spans="1:6" ht="12.75">
      <c r="A40" s="169" t="s">
        <v>51</v>
      </c>
      <c r="B40" s="44" t="s">
        <v>22</v>
      </c>
      <c r="C40" s="54"/>
      <c r="D40" s="1"/>
      <c r="E40" s="11"/>
      <c r="F40" s="21"/>
    </row>
    <row r="41" spans="1:6" ht="12.75">
      <c r="A41" s="170"/>
      <c r="B41" s="34" t="s">
        <v>52</v>
      </c>
      <c r="C41" s="210">
        <v>3</v>
      </c>
      <c r="D41" s="210">
        <v>43.8</v>
      </c>
      <c r="E41" s="11"/>
      <c r="F41" s="21">
        <v>43.8</v>
      </c>
    </row>
    <row r="42" spans="1:6" ht="14.25" customHeight="1">
      <c r="A42" s="100" t="s">
        <v>77</v>
      </c>
      <c r="B42" s="104" t="s">
        <v>52</v>
      </c>
      <c r="C42" s="208">
        <v>3</v>
      </c>
      <c r="D42" s="208">
        <v>37.8</v>
      </c>
      <c r="E42" s="11"/>
      <c r="F42" s="21">
        <v>37.8</v>
      </c>
    </row>
    <row r="43" spans="1:6" ht="13.5">
      <c r="A43" s="100" t="s">
        <v>127</v>
      </c>
      <c r="B43" s="33" t="s">
        <v>52</v>
      </c>
      <c r="C43" s="206">
        <v>3</v>
      </c>
      <c r="D43" s="206">
        <v>37.81</v>
      </c>
      <c r="E43" s="11"/>
      <c r="F43" s="21">
        <v>37.81</v>
      </c>
    </row>
    <row r="44" spans="1:6" ht="18.75">
      <c r="A44" s="100" t="s">
        <v>117</v>
      </c>
      <c r="B44" s="34" t="s">
        <v>52</v>
      </c>
      <c r="C44" s="210">
        <v>3</v>
      </c>
      <c r="D44" s="210">
        <v>47.21</v>
      </c>
      <c r="E44" s="11"/>
      <c r="F44" s="21">
        <v>47.21</v>
      </c>
    </row>
    <row r="45" spans="1:6" ht="12.75">
      <c r="A45" s="100"/>
      <c r="B45" s="34"/>
      <c r="C45" s="97"/>
      <c r="D45" s="48"/>
      <c r="E45" s="11"/>
      <c r="F45" s="21"/>
    </row>
    <row r="46" spans="1:6" ht="12.75" hidden="1">
      <c r="A46" s="100"/>
      <c r="B46" s="50" t="s">
        <v>104</v>
      </c>
      <c r="C46" s="86" t="s">
        <v>105</v>
      </c>
      <c r="D46" s="51" t="s">
        <v>106</v>
      </c>
      <c r="E46" s="12" t="s">
        <v>107</v>
      </c>
      <c r="F46" s="61"/>
    </row>
    <row r="47" spans="1:6" ht="15" customHeight="1" hidden="1">
      <c r="A47" s="100"/>
      <c r="B47" s="50">
        <v>1278.44</v>
      </c>
      <c r="C47" s="86">
        <v>11</v>
      </c>
      <c r="D47" s="51">
        <v>12</v>
      </c>
      <c r="E47" s="12">
        <f>B47*C47*D47</f>
        <v>168754.08000000002</v>
      </c>
      <c r="F47" s="61"/>
    </row>
    <row r="48" spans="1:6" ht="15" customHeight="1">
      <c r="A48" s="100"/>
      <c r="B48" s="139" t="s">
        <v>3</v>
      </c>
      <c r="C48" s="140"/>
      <c r="D48" s="127"/>
      <c r="E48" s="128"/>
      <c r="F48" s="61"/>
    </row>
    <row r="49" spans="1:7" ht="15" customHeight="1">
      <c r="A49" s="6"/>
      <c r="B49" s="202" t="s">
        <v>6</v>
      </c>
      <c r="C49" s="203"/>
      <c r="D49" s="203"/>
      <c r="E49" s="204"/>
      <c r="F49" s="20">
        <f>B47*G49</f>
        <v>36885.04078244</v>
      </c>
      <c r="G49">
        <v>28.851601</v>
      </c>
    </row>
    <row r="50" spans="1:7" ht="13.5" customHeight="1">
      <c r="A50" s="7"/>
      <c r="B50" s="202" t="s">
        <v>23</v>
      </c>
      <c r="C50" s="203"/>
      <c r="D50" s="203"/>
      <c r="E50" s="204"/>
      <c r="F50" s="20">
        <f>E47*G50</f>
        <v>50626.224</v>
      </c>
      <c r="G50" s="120">
        <v>0.3</v>
      </c>
    </row>
    <row r="51" spans="1:6" ht="12.75" customHeight="1">
      <c r="A51" s="17"/>
      <c r="B51" s="202" t="s">
        <v>24</v>
      </c>
      <c r="C51" s="203"/>
      <c r="D51" s="203"/>
      <c r="E51" s="204"/>
      <c r="F51" s="20"/>
    </row>
    <row r="52" spans="1:6" ht="12.75" customHeight="1">
      <c r="A52" s="18"/>
      <c r="B52" s="202" t="s">
        <v>25</v>
      </c>
      <c r="C52" s="203"/>
      <c r="D52" s="203"/>
      <c r="E52" s="204"/>
      <c r="F52" s="20">
        <v>2610</v>
      </c>
    </row>
    <row r="53" spans="1:7" ht="12.75">
      <c r="A53" s="18"/>
      <c r="B53" s="240" t="s">
        <v>26</v>
      </c>
      <c r="C53" s="241"/>
      <c r="D53" s="241"/>
      <c r="E53" s="242"/>
      <c r="F53" s="20">
        <v>1527</v>
      </c>
      <c r="G53" s="120"/>
    </row>
    <row r="54" spans="1:7" ht="12.75" customHeight="1">
      <c r="A54" s="18"/>
      <c r="B54" s="202" t="s">
        <v>27</v>
      </c>
      <c r="C54" s="203"/>
      <c r="D54" s="203"/>
      <c r="E54" s="204"/>
      <c r="F54" s="20">
        <f>E47*G54</f>
        <v>18562.948800000002</v>
      </c>
      <c r="G54" s="120">
        <v>0.11</v>
      </c>
    </row>
    <row r="55" spans="1:7" ht="12.75" customHeight="1">
      <c r="A55" s="18"/>
      <c r="B55" s="166" t="s">
        <v>28</v>
      </c>
      <c r="C55" s="167"/>
      <c r="D55" s="167"/>
      <c r="E55" s="168"/>
      <c r="F55" s="53">
        <f>E47*G55</f>
        <v>8775.212160000001</v>
      </c>
      <c r="G55" s="121">
        <v>0.052</v>
      </c>
    </row>
    <row r="56" spans="1:7" ht="12.75" customHeight="1">
      <c r="A56" s="1"/>
      <c r="B56" s="166" t="s">
        <v>159</v>
      </c>
      <c r="C56" s="167"/>
      <c r="D56" s="167"/>
      <c r="E56" s="168"/>
      <c r="F56" s="53">
        <v>7506</v>
      </c>
      <c r="G56" s="120">
        <v>0.03</v>
      </c>
    </row>
    <row r="57" spans="1:6" ht="12.75" customHeight="1">
      <c r="A57" s="1"/>
      <c r="B57" s="133" t="s">
        <v>7</v>
      </c>
      <c r="C57" s="134"/>
      <c r="D57" s="134"/>
      <c r="E57" s="135"/>
      <c r="F57" s="66">
        <f>SUM(F38:F56)</f>
        <v>169235.65294244</v>
      </c>
    </row>
    <row r="58" spans="1:6" ht="12.75" customHeight="1">
      <c r="A58" s="1"/>
      <c r="B58" s="139" t="s">
        <v>29</v>
      </c>
      <c r="C58" s="141"/>
      <c r="D58" s="141"/>
      <c r="E58" s="140"/>
      <c r="F58" s="67">
        <v>177530</v>
      </c>
    </row>
    <row r="59" spans="1:6" ht="12.75">
      <c r="A59" s="1"/>
      <c r="B59" s="142" t="s">
        <v>30</v>
      </c>
      <c r="C59" s="143"/>
      <c r="D59" s="143"/>
      <c r="E59" s="144"/>
      <c r="F59" s="67">
        <f>F58-F57</f>
        <v>8294.347057559993</v>
      </c>
    </row>
    <row r="60" spans="1:6" ht="12.75">
      <c r="A60" s="147" t="s">
        <v>160</v>
      </c>
      <c r="B60" s="148"/>
      <c r="C60" s="148"/>
      <c r="D60" s="148"/>
      <c r="E60" s="149"/>
      <c r="F60" s="67">
        <v>35077</v>
      </c>
    </row>
    <row r="61" spans="1:6" ht="14.25" customHeight="1">
      <c r="A61" s="190" t="s">
        <v>31</v>
      </c>
      <c r="B61" s="190"/>
      <c r="C61" s="190"/>
      <c r="D61" s="190"/>
      <c r="E61" s="190"/>
      <c r="F61" s="190"/>
    </row>
    <row r="62" spans="1:6" ht="12.75">
      <c r="A62" s="190" t="s">
        <v>32</v>
      </c>
      <c r="B62" s="190"/>
      <c r="C62" s="190"/>
      <c r="D62" s="190"/>
      <c r="E62" s="190"/>
      <c r="F62" s="190"/>
    </row>
  </sheetData>
  <sheetProtection/>
  <mergeCells count="32">
    <mergeCell ref="A62:F62"/>
    <mergeCell ref="B55:E55"/>
    <mergeCell ref="B56:E56"/>
    <mergeCell ref="B57:E57"/>
    <mergeCell ref="B58:E58"/>
    <mergeCell ref="B59:E59"/>
    <mergeCell ref="A61:F61"/>
    <mergeCell ref="A60:E60"/>
    <mergeCell ref="A1:F1"/>
    <mergeCell ref="A2:F2"/>
    <mergeCell ref="B3:B4"/>
    <mergeCell ref="C3:E3"/>
    <mergeCell ref="F3:F4"/>
    <mergeCell ref="F8:F10"/>
    <mergeCell ref="A3:A4"/>
    <mergeCell ref="B51:E51"/>
    <mergeCell ref="B54:E54"/>
    <mergeCell ref="B49:E49"/>
    <mergeCell ref="B48:C48"/>
    <mergeCell ref="A32:A33"/>
    <mergeCell ref="A40:A41"/>
    <mergeCell ref="B52:E52"/>
    <mergeCell ref="F35:F37"/>
    <mergeCell ref="B53:E53"/>
    <mergeCell ref="A7:A28"/>
    <mergeCell ref="E8:E10"/>
    <mergeCell ref="E12:E29"/>
    <mergeCell ref="A34:A37"/>
    <mergeCell ref="E35:E37"/>
    <mergeCell ref="A30:A31"/>
    <mergeCell ref="F12:F29"/>
    <mergeCell ref="B50:E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F70" sqref="F70"/>
    </sheetView>
  </sheetViews>
  <sheetFormatPr defaultColWidth="9.00390625" defaultRowHeight="12.75"/>
  <cols>
    <col min="1" max="1" width="3.875" style="0" customWidth="1"/>
    <col min="2" max="2" width="49.00390625" style="0" customWidth="1"/>
    <col min="3" max="3" width="7.125" style="0" customWidth="1"/>
    <col min="4" max="4" width="10.25390625" style="0" customWidth="1"/>
    <col min="5" max="5" width="9.375" style="0" hidden="1" customWidth="1"/>
    <col min="6" max="6" width="10.625" style="0" customWidth="1"/>
    <col min="7" max="7" width="9.125" style="0" hidden="1" customWidth="1"/>
  </cols>
  <sheetData>
    <row r="1" spans="1:6" ht="12.75">
      <c r="A1" s="147" t="s">
        <v>36</v>
      </c>
      <c r="B1" s="148"/>
      <c r="C1" s="148"/>
      <c r="D1" s="148"/>
      <c r="E1" s="148"/>
      <c r="F1" s="149"/>
    </row>
    <row r="2" spans="1:6" ht="12.75">
      <c r="A2" s="147" t="s">
        <v>9</v>
      </c>
      <c r="B2" s="148"/>
      <c r="C2" s="148"/>
      <c r="D2" s="148"/>
      <c r="E2" s="148"/>
      <c r="F2" s="149"/>
    </row>
    <row r="3" spans="1:6" ht="12.75">
      <c r="A3" s="153" t="s">
        <v>21</v>
      </c>
      <c r="B3" s="155" t="s">
        <v>5</v>
      </c>
      <c r="C3" s="139" t="s">
        <v>17</v>
      </c>
      <c r="D3" s="141"/>
      <c r="E3" s="140"/>
      <c r="F3" s="155" t="s">
        <v>20</v>
      </c>
    </row>
    <row r="4" spans="1:6" ht="25.5" customHeight="1">
      <c r="A4" s="154"/>
      <c r="B4" s="156"/>
      <c r="C4" s="2" t="s">
        <v>4</v>
      </c>
      <c r="D4" s="2" t="s">
        <v>18</v>
      </c>
      <c r="E4" s="2" t="s">
        <v>19</v>
      </c>
      <c r="F4" s="156"/>
    </row>
    <row r="5" spans="1:6" ht="10.5" customHeight="1" hidden="1">
      <c r="A5" s="14"/>
      <c r="B5" s="3"/>
      <c r="C5" s="1"/>
      <c r="D5" s="1"/>
      <c r="E5" s="1"/>
      <c r="F5" s="1">
        <v>4.78</v>
      </c>
    </row>
    <row r="6" spans="1:6" ht="12" customHeight="1">
      <c r="A6" s="14" t="s">
        <v>0</v>
      </c>
      <c r="B6" s="3" t="s">
        <v>1</v>
      </c>
      <c r="C6" s="1"/>
      <c r="D6" s="1"/>
      <c r="E6" s="1"/>
      <c r="F6" s="1"/>
    </row>
    <row r="7" spans="1:6" ht="12.75" customHeight="1">
      <c r="A7" s="186" t="s">
        <v>48</v>
      </c>
      <c r="B7" s="32" t="s">
        <v>47</v>
      </c>
      <c r="C7" s="1"/>
      <c r="D7" s="1"/>
      <c r="E7" s="12"/>
      <c r="F7" s="12"/>
    </row>
    <row r="8" spans="1:6" ht="11.25" customHeight="1">
      <c r="A8" s="187"/>
      <c r="B8" s="52" t="s">
        <v>37</v>
      </c>
      <c r="C8" s="226">
        <v>5</v>
      </c>
      <c r="D8" s="219">
        <v>479.17</v>
      </c>
      <c r="E8" s="172">
        <v>1013.24</v>
      </c>
      <c r="F8" s="163">
        <f>E8*F5</f>
        <v>4843.287200000001</v>
      </c>
    </row>
    <row r="9" spans="1:6" ht="11.25" customHeight="1">
      <c r="A9" s="187"/>
      <c r="B9" s="52" t="s">
        <v>38</v>
      </c>
      <c r="C9" s="226">
        <v>0.3</v>
      </c>
      <c r="D9" s="219">
        <v>15.71</v>
      </c>
      <c r="E9" s="173"/>
      <c r="F9" s="164"/>
    </row>
    <row r="10" spans="1:6" ht="11.25" customHeight="1">
      <c r="A10" s="187"/>
      <c r="B10" s="52" t="s">
        <v>39</v>
      </c>
      <c r="C10" s="226">
        <v>1</v>
      </c>
      <c r="D10" s="219">
        <v>6.9</v>
      </c>
      <c r="E10" s="173"/>
      <c r="F10" s="164"/>
    </row>
    <row r="11" spans="1:6" ht="12.75">
      <c r="A11" s="187"/>
      <c r="B11" s="52" t="s">
        <v>40</v>
      </c>
      <c r="C11" s="226">
        <v>1</v>
      </c>
      <c r="D11" s="219">
        <v>120</v>
      </c>
      <c r="E11" s="173"/>
      <c r="F11" s="164"/>
    </row>
    <row r="12" spans="1:6" ht="12.75">
      <c r="A12" s="187"/>
      <c r="B12" s="52" t="s">
        <v>41</v>
      </c>
      <c r="C12" s="226">
        <v>1</v>
      </c>
      <c r="D12" s="219">
        <v>19</v>
      </c>
      <c r="E12" s="173"/>
      <c r="F12" s="164"/>
    </row>
    <row r="13" spans="1:6" ht="12.75">
      <c r="A13" s="187"/>
      <c r="B13" s="52" t="s">
        <v>42</v>
      </c>
      <c r="C13" s="226">
        <v>1</v>
      </c>
      <c r="D13" s="219">
        <v>22.4</v>
      </c>
      <c r="E13" s="173"/>
      <c r="F13" s="164"/>
    </row>
    <row r="14" spans="1:6" ht="12.75">
      <c r="A14" s="187"/>
      <c r="B14" s="52" t="s">
        <v>43</v>
      </c>
      <c r="C14" s="226">
        <v>3.9</v>
      </c>
      <c r="D14" s="219">
        <v>304.7</v>
      </c>
      <c r="E14" s="173"/>
      <c r="F14" s="164"/>
    </row>
    <row r="15" spans="1:6" ht="12.75">
      <c r="A15" s="187"/>
      <c r="B15" s="52" t="s">
        <v>44</v>
      </c>
      <c r="C15" s="226">
        <v>0.3</v>
      </c>
      <c r="D15" s="219">
        <v>45.36</v>
      </c>
      <c r="E15" s="174"/>
      <c r="F15" s="165"/>
    </row>
    <row r="16" spans="1:6" ht="15">
      <c r="A16" s="187"/>
      <c r="B16" s="35" t="s">
        <v>45</v>
      </c>
      <c r="C16" s="209"/>
      <c r="D16" s="221"/>
      <c r="E16" s="27"/>
      <c r="F16" s="26"/>
    </row>
    <row r="17" spans="1:6" ht="12.75">
      <c r="A17" s="188"/>
      <c r="B17" s="52" t="s">
        <v>46</v>
      </c>
      <c r="C17" s="226">
        <v>1</v>
      </c>
      <c r="D17" s="219">
        <v>65</v>
      </c>
      <c r="E17" s="12">
        <v>65</v>
      </c>
      <c r="F17" s="21">
        <f>E17*F5</f>
        <v>310.7</v>
      </c>
    </row>
    <row r="18" spans="1:6" ht="15">
      <c r="A18" s="153" t="s">
        <v>51</v>
      </c>
      <c r="B18" s="32" t="s">
        <v>53</v>
      </c>
      <c r="C18" s="210"/>
      <c r="D18" s="215"/>
      <c r="E18" s="12"/>
      <c r="F18" s="21"/>
    </row>
    <row r="19" spans="1:6" ht="12.75">
      <c r="A19" s="177"/>
      <c r="B19" s="34" t="s">
        <v>54</v>
      </c>
      <c r="C19" s="210">
        <v>0.5</v>
      </c>
      <c r="D19" s="215">
        <v>60</v>
      </c>
      <c r="E19" s="172">
        <v>135</v>
      </c>
      <c r="F19" s="163">
        <f>E19*F5</f>
        <v>645.3000000000001</v>
      </c>
    </row>
    <row r="20" spans="1:6" ht="12.75">
      <c r="A20" s="154"/>
      <c r="B20" s="34" t="s">
        <v>44</v>
      </c>
      <c r="C20" s="210">
        <v>0.5</v>
      </c>
      <c r="D20" s="215">
        <v>75.6</v>
      </c>
      <c r="E20" s="174"/>
      <c r="F20" s="165"/>
    </row>
    <row r="21" spans="1:6" ht="11.25" customHeight="1">
      <c r="A21" s="177"/>
      <c r="B21" s="44" t="s">
        <v>100</v>
      </c>
      <c r="C21" s="209"/>
      <c r="D21" s="8"/>
      <c r="E21" s="11"/>
      <c r="F21" s="21"/>
    </row>
    <row r="22" spans="1:6" ht="11.25" customHeight="1">
      <c r="A22" s="177"/>
      <c r="B22" s="33" t="s">
        <v>89</v>
      </c>
      <c r="C22" s="206">
        <v>0.25</v>
      </c>
      <c r="D22" s="214">
        <v>35</v>
      </c>
      <c r="E22" s="182">
        <v>2645.47</v>
      </c>
      <c r="F22" s="163">
        <f>E22*F5</f>
        <v>12645.346599999999</v>
      </c>
    </row>
    <row r="23" spans="1:6" ht="11.25" customHeight="1">
      <c r="A23" s="177"/>
      <c r="B23" s="33" t="s">
        <v>37</v>
      </c>
      <c r="C23" s="206">
        <v>2</v>
      </c>
      <c r="D23" s="214">
        <v>185.6</v>
      </c>
      <c r="E23" s="184"/>
      <c r="F23" s="164"/>
    </row>
    <row r="24" spans="1:6" ht="11.25" customHeight="1">
      <c r="A24" s="177"/>
      <c r="B24" s="33" t="s">
        <v>38</v>
      </c>
      <c r="C24" s="206">
        <v>1.5</v>
      </c>
      <c r="D24" s="214">
        <v>78.57</v>
      </c>
      <c r="E24" s="184"/>
      <c r="F24" s="164"/>
    </row>
    <row r="25" spans="1:6" ht="11.25" customHeight="1">
      <c r="A25" s="177"/>
      <c r="B25" s="33" t="s">
        <v>39</v>
      </c>
      <c r="C25" s="206">
        <v>4</v>
      </c>
      <c r="D25" s="214">
        <v>38</v>
      </c>
      <c r="E25" s="184"/>
      <c r="F25" s="164"/>
    </row>
    <row r="26" spans="1:6" ht="11.25" customHeight="1">
      <c r="A26" s="177"/>
      <c r="B26" s="33" t="s">
        <v>87</v>
      </c>
      <c r="C26" s="206">
        <v>4</v>
      </c>
      <c r="D26" s="220">
        <v>1020</v>
      </c>
      <c r="E26" s="184"/>
      <c r="F26" s="164"/>
    </row>
    <row r="27" spans="1:6" ht="11.25" customHeight="1">
      <c r="A27" s="177"/>
      <c r="B27" s="33" t="s">
        <v>88</v>
      </c>
      <c r="C27" s="206">
        <v>4</v>
      </c>
      <c r="D27" s="214">
        <v>740</v>
      </c>
      <c r="E27" s="184"/>
      <c r="F27" s="164"/>
    </row>
    <row r="28" spans="1:6" ht="12.75">
      <c r="A28" s="177"/>
      <c r="B28" s="33" t="s">
        <v>92</v>
      </c>
      <c r="C28" s="206">
        <v>2</v>
      </c>
      <c r="D28" s="214">
        <v>38</v>
      </c>
      <c r="E28" s="184"/>
      <c r="F28" s="164"/>
    </row>
    <row r="29" spans="1:6" ht="12.75">
      <c r="A29" s="177"/>
      <c r="B29" s="33" t="s">
        <v>41</v>
      </c>
      <c r="C29" s="206">
        <v>2</v>
      </c>
      <c r="D29" s="214">
        <v>38</v>
      </c>
      <c r="E29" s="184"/>
      <c r="F29" s="164"/>
    </row>
    <row r="30" spans="1:6" ht="12.75">
      <c r="A30" s="177"/>
      <c r="B30" s="33" t="s">
        <v>93</v>
      </c>
      <c r="C30" s="206">
        <v>8</v>
      </c>
      <c r="D30" s="214">
        <v>64</v>
      </c>
      <c r="E30" s="184"/>
      <c r="F30" s="164"/>
    </row>
    <row r="31" spans="1:6" ht="12.75">
      <c r="A31" s="177"/>
      <c r="B31" s="33" t="s">
        <v>94</v>
      </c>
      <c r="C31" s="206">
        <v>8</v>
      </c>
      <c r="D31" s="214">
        <v>80.8</v>
      </c>
      <c r="E31" s="184"/>
      <c r="F31" s="164"/>
    </row>
    <row r="32" spans="1:6" ht="12.75">
      <c r="A32" s="177"/>
      <c r="B32" s="33" t="s">
        <v>42</v>
      </c>
      <c r="C32" s="206">
        <v>4</v>
      </c>
      <c r="D32" s="214">
        <v>89.6</v>
      </c>
      <c r="E32" s="184"/>
      <c r="F32" s="164"/>
    </row>
    <row r="33" spans="1:6" ht="12.75">
      <c r="A33" s="177"/>
      <c r="B33" s="33" t="s">
        <v>99</v>
      </c>
      <c r="C33" s="206">
        <v>2</v>
      </c>
      <c r="D33" s="214">
        <v>121.03</v>
      </c>
      <c r="E33" s="184"/>
      <c r="F33" s="164"/>
    </row>
    <row r="34" spans="1:6" ht="12.75">
      <c r="A34" s="154"/>
      <c r="B34" s="33" t="s">
        <v>96</v>
      </c>
      <c r="C34" s="206">
        <v>3</v>
      </c>
      <c r="D34" s="214">
        <v>110</v>
      </c>
      <c r="E34" s="184"/>
      <c r="F34" s="164"/>
    </row>
    <row r="35" spans="1:6" ht="12.75">
      <c r="A35" s="15"/>
      <c r="B35" s="33" t="s">
        <v>79</v>
      </c>
      <c r="C35" s="206">
        <v>0.4</v>
      </c>
      <c r="D35" s="214">
        <v>6.87</v>
      </c>
      <c r="E35" s="183"/>
      <c r="F35" s="165"/>
    </row>
    <row r="36" spans="1:6" ht="15">
      <c r="A36" s="169" t="s">
        <v>123</v>
      </c>
      <c r="B36" s="32" t="s">
        <v>124</v>
      </c>
      <c r="C36" s="211"/>
      <c r="D36" s="217"/>
      <c r="E36" s="11"/>
      <c r="F36" s="21"/>
    </row>
    <row r="37" spans="1:6" ht="12.75">
      <c r="A37" s="171"/>
      <c r="B37" s="33" t="s">
        <v>125</v>
      </c>
      <c r="C37" s="206">
        <v>0.1</v>
      </c>
      <c r="D37" s="214">
        <v>6.8</v>
      </c>
      <c r="E37" s="182">
        <v>63.58</v>
      </c>
      <c r="F37" s="163">
        <f>E37*F5</f>
        <v>303.9124</v>
      </c>
    </row>
    <row r="38" spans="1:6" ht="12.75">
      <c r="A38" s="170"/>
      <c r="B38" s="33" t="s">
        <v>126</v>
      </c>
      <c r="C38" s="206">
        <v>0.4</v>
      </c>
      <c r="D38" s="214">
        <v>56.78</v>
      </c>
      <c r="E38" s="183"/>
      <c r="F38" s="165"/>
    </row>
    <row r="39" spans="1:6" ht="15" customHeight="1">
      <c r="A39" s="169">
        <v>10</v>
      </c>
      <c r="B39" s="32" t="s">
        <v>143</v>
      </c>
      <c r="C39" s="209"/>
      <c r="D39" s="8"/>
      <c r="E39" s="11"/>
      <c r="F39" s="21"/>
    </row>
    <row r="40" spans="1:6" ht="12.75">
      <c r="A40" s="171"/>
      <c r="B40" s="34" t="s">
        <v>142</v>
      </c>
      <c r="C40" s="210">
        <v>1</v>
      </c>
      <c r="D40" s="215">
        <v>288</v>
      </c>
      <c r="E40" s="182">
        <v>1259.5</v>
      </c>
      <c r="F40" s="163">
        <f>E40*F5</f>
        <v>6020.410000000001</v>
      </c>
    </row>
    <row r="41" spans="1:6" ht="12.75">
      <c r="A41" s="171"/>
      <c r="B41" s="34" t="s">
        <v>96</v>
      </c>
      <c r="C41" s="210">
        <v>0.3</v>
      </c>
      <c r="D41" s="215">
        <v>15.9</v>
      </c>
      <c r="E41" s="184"/>
      <c r="F41" s="164"/>
    </row>
    <row r="42" spans="1:6" ht="12.75">
      <c r="A42" s="171"/>
      <c r="B42" s="34" t="s">
        <v>140</v>
      </c>
      <c r="C42" s="210">
        <v>0.5</v>
      </c>
      <c r="D42" s="215">
        <v>160</v>
      </c>
      <c r="E42" s="184"/>
      <c r="F42" s="164"/>
    </row>
    <row r="43" spans="1:6" ht="12.75">
      <c r="A43" s="171"/>
      <c r="B43" s="34" t="s">
        <v>141</v>
      </c>
      <c r="C43" s="210">
        <v>0.38</v>
      </c>
      <c r="D43" s="215">
        <v>45.6</v>
      </c>
      <c r="E43" s="184"/>
      <c r="F43" s="164"/>
    </row>
    <row r="44" spans="1:6" ht="12.75">
      <c r="A44" s="170"/>
      <c r="B44" s="34" t="s">
        <v>139</v>
      </c>
      <c r="C44" s="210">
        <v>0.5</v>
      </c>
      <c r="D44" s="215">
        <v>750</v>
      </c>
      <c r="E44" s="183"/>
      <c r="F44" s="165"/>
    </row>
    <row r="45" spans="1:6" ht="15">
      <c r="A45" s="15"/>
      <c r="B45" s="130"/>
      <c r="C45" s="224"/>
      <c r="D45" s="243"/>
      <c r="E45" s="11"/>
      <c r="F45" s="21"/>
    </row>
    <row r="46" spans="1:6" ht="12.75">
      <c r="A46" s="15"/>
      <c r="B46" s="52"/>
      <c r="C46" s="226"/>
      <c r="D46" s="219"/>
      <c r="E46" s="11"/>
      <c r="F46" s="21">
        <f>E46*F5</f>
        <v>0</v>
      </c>
    </row>
    <row r="47" spans="1:6" ht="12.75">
      <c r="A47" s="15"/>
      <c r="B47" s="55" t="s">
        <v>33</v>
      </c>
      <c r="C47" s="94"/>
      <c r="D47" s="82"/>
      <c r="E47" s="83"/>
      <c r="F47" s="59">
        <f>SUM(F7:F46)</f>
        <v>24768.9562</v>
      </c>
    </row>
    <row r="48" spans="1:6" ht="12.75">
      <c r="A48" s="31"/>
      <c r="B48" s="38" t="s">
        <v>35</v>
      </c>
      <c r="C48" s="95"/>
      <c r="D48" s="84"/>
      <c r="E48" s="25"/>
      <c r="F48" s="61"/>
    </row>
    <row r="49" spans="1:6" ht="12.75">
      <c r="A49" s="194" t="s">
        <v>51</v>
      </c>
      <c r="B49" s="44" t="s">
        <v>22</v>
      </c>
      <c r="C49" s="209"/>
      <c r="D49" s="8"/>
      <c r="E49" s="12"/>
      <c r="F49" s="21"/>
    </row>
    <row r="50" spans="1:6" ht="12.75">
      <c r="A50" s="195"/>
      <c r="B50" s="34" t="s">
        <v>52</v>
      </c>
      <c r="C50" s="210">
        <v>2</v>
      </c>
      <c r="D50" s="215">
        <v>29.2</v>
      </c>
      <c r="E50" s="12"/>
      <c r="F50" s="21">
        <v>26.2</v>
      </c>
    </row>
    <row r="51" spans="1:6" ht="16.5">
      <c r="A51" s="123" t="s">
        <v>77</v>
      </c>
      <c r="B51" s="104" t="s">
        <v>52</v>
      </c>
      <c r="C51" s="208">
        <v>2</v>
      </c>
      <c r="D51" s="212">
        <v>25.2</v>
      </c>
      <c r="E51" s="12"/>
      <c r="F51" s="21">
        <v>25.2</v>
      </c>
    </row>
    <row r="52" spans="1:6" ht="13.5" customHeight="1">
      <c r="A52" s="123" t="s">
        <v>82</v>
      </c>
      <c r="B52" s="33" t="s">
        <v>52</v>
      </c>
      <c r="C52" s="206">
        <v>2</v>
      </c>
      <c r="D52" s="214">
        <v>25.2</v>
      </c>
      <c r="E52" s="12"/>
      <c r="F52" s="21">
        <v>25.2</v>
      </c>
    </row>
    <row r="53" spans="1:6" ht="13.5">
      <c r="A53" s="111" t="s">
        <v>127</v>
      </c>
      <c r="B53" s="33" t="s">
        <v>52</v>
      </c>
      <c r="C53" s="206">
        <v>2</v>
      </c>
      <c r="D53" s="214">
        <v>25.21</v>
      </c>
      <c r="E53" s="12"/>
      <c r="F53" s="21">
        <v>25.21</v>
      </c>
    </row>
    <row r="54" spans="1:6" ht="18.75">
      <c r="A54" s="111" t="s">
        <v>117</v>
      </c>
      <c r="B54" s="34" t="s">
        <v>52</v>
      </c>
      <c r="C54" s="210">
        <v>2</v>
      </c>
      <c r="D54" s="215">
        <v>31.48</v>
      </c>
      <c r="E54" s="12"/>
      <c r="F54" s="21">
        <v>31.48</v>
      </c>
    </row>
    <row r="55" spans="1:6" ht="15.75">
      <c r="A55" s="111">
        <v>11</v>
      </c>
      <c r="B55" s="34" t="s">
        <v>52</v>
      </c>
      <c r="C55" s="210">
        <v>2</v>
      </c>
      <c r="D55" s="215">
        <v>31.47</v>
      </c>
      <c r="E55" s="12"/>
      <c r="F55" s="21">
        <v>31.47</v>
      </c>
    </row>
    <row r="56" spans="1:6" ht="10.5" customHeight="1" hidden="1">
      <c r="A56" s="111"/>
      <c r="B56" s="50" t="s">
        <v>104</v>
      </c>
      <c r="C56" s="86" t="s">
        <v>105</v>
      </c>
      <c r="D56" s="51" t="s">
        <v>106</v>
      </c>
      <c r="E56" s="12" t="s">
        <v>107</v>
      </c>
      <c r="F56" s="61"/>
    </row>
    <row r="57" spans="1:6" ht="12" customHeight="1" hidden="1">
      <c r="A57" s="111"/>
      <c r="B57" s="50">
        <v>1275.24</v>
      </c>
      <c r="C57" s="86">
        <v>11</v>
      </c>
      <c r="D57" s="51">
        <v>12</v>
      </c>
      <c r="E57" s="12">
        <f>B57*C57*D57</f>
        <v>168331.68</v>
      </c>
      <c r="F57" s="61"/>
    </row>
    <row r="58" spans="1:6" ht="12.75" customHeight="1">
      <c r="A58" s="3" t="s">
        <v>2</v>
      </c>
      <c r="B58" s="139" t="s">
        <v>3</v>
      </c>
      <c r="C58" s="140"/>
      <c r="D58" s="1"/>
      <c r="E58" s="8"/>
      <c r="F58" s="22"/>
    </row>
    <row r="59" spans="1:7" ht="15" customHeight="1">
      <c r="A59" s="6"/>
      <c r="B59" s="136" t="s">
        <v>6</v>
      </c>
      <c r="C59" s="137"/>
      <c r="D59" s="137"/>
      <c r="E59" s="138"/>
      <c r="F59" s="20">
        <f>B57*G59</f>
        <v>36792.71565924</v>
      </c>
      <c r="G59">
        <v>28.851601</v>
      </c>
    </row>
    <row r="60" spans="1:7" ht="13.5" customHeight="1">
      <c r="A60" s="7"/>
      <c r="B60" s="136" t="s">
        <v>23</v>
      </c>
      <c r="C60" s="137"/>
      <c r="D60" s="137"/>
      <c r="E60" s="138"/>
      <c r="F60" s="20">
        <f>E57*G60</f>
        <v>50499.50399999999</v>
      </c>
      <c r="G60" s="120">
        <v>0.3</v>
      </c>
    </row>
    <row r="61" spans="1:6" ht="12.75" customHeight="1">
      <c r="A61" s="17"/>
      <c r="B61" s="136" t="s">
        <v>24</v>
      </c>
      <c r="C61" s="137"/>
      <c r="D61" s="137"/>
      <c r="E61" s="138"/>
      <c r="F61" s="20"/>
    </row>
    <row r="62" spans="1:6" ht="15.75">
      <c r="A62" s="18"/>
      <c r="B62" s="136" t="s">
        <v>25</v>
      </c>
      <c r="C62" s="137"/>
      <c r="D62" s="137"/>
      <c r="E62" s="138"/>
      <c r="F62" s="20">
        <v>2609.4</v>
      </c>
    </row>
    <row r="63" spans="1:7" ht="15.75">
      <c r="A63" s="18"/>
      <c r="B63" s="191" t="s">
        <v>26</v>
      </c>
      <c r="C63" s="192"/>
      <c r="D63" s="192"/>
      <c r="E63" s="193"/>
      <c r="F63" s="20">
        <v>1265.92</v>
      </c>
      <c r="G63" s="120"/>
    </row>
    <row r="64" spans="1:7" ht="12.75" customHeight="1">
      <c r="A64" s="18"/>
      <c r="B64" s="136" t="s">
        <v>27</v>
      </c>
      <c r="C64" s="137"/>
      <c r="D64" s="137"/>
      <c r="E64" s="138"/>
      <c r="F64" s="20">
        <f>E57*G64</f>
        <v>18516.4848</v>
      </c>
      <c r="G64" s="120">
        <v>0.11</v>
      </c>
    </row>
    <row r="65" spans="1:7" ht="13.5" customHeight="1">
      <c r="A65" s="18"/>
      <c r="B65" s="166" t="s">
        <v>28</v>
      </c>
      <c r="C65" s="167"/>
      <c r="D65" s="167"/>
      <c r="E65" s="168"/>
      <c r="F65" s="53">
        <f>E57*G65</f>
        <v>8753.24736</v>
      </c>
      <c r="G65" s="121">
        <v>0.052</v>
      </c>
    </row>
    <row r="66" spans="1:7" ht="12.75" customHeight="1">
      <c r="A66" s="1"/>
      <c r="B66" s="166" t="s">
        <v>159</v>
      </c>
      <c r="C66" s="167"/>
      <c r="D66" s="167"/>
      <c r="E66" s="168"/>
      <c r="F66" s="53">
        <v>7112</v>
      </c>
      <c r="G66" s="120">
        <v>0.03</v>
      </c>
    </row>
    <row r="67" spans="1:6" ht="13.5" customHeight="1">
      <c r="A67" s="1"/>
      <c r="B67" s="133" t="s">
        <v>7</v>
      </c>
      <c r="C67" s="134"/>
      <c r="D67" s="134"/>
      <c r="E67" s="135"/>
      <c r="F67" s="66">
        <f>SUM(F47:F66)</f>
        <v>150482.98801924</v>
      </c>
    </row>
    <row r="68" spans="1:6" ht="12.75" customHeight="1">
      <c r="A68" s="1"/>
      <c r="B68" s="139" t="s">
        <v>29</v>
      </c>
      <c r="C68" s="141"/>
      <c r="D68" s="141"/>
      <c r="E68" s="140"/>
      <c r="F68" s="67">
        <v>165050</v>
      </c>
    </row>
    <row r="69" spans="1:6" ht="12.75">
      <c r="A69" s="1"/>
      <c r="B69" s="142" t="s">
        <v>30</v>
      </c>
      <c r="C69" s="143"/>
      <c r="D69" s="143"/>
      <c r="E69" s="144"/>
      <c r="F69" s="67">
        <f>F68-F67</f>
        <v>14567.011980759999</v>
      </c>
    </row>
    <row r="70" spans="1:6" ht="12.75">
      <c r="A70" s="147" t="s">
        <v>160</v>
      </c>
      <c r="B70" s="148"/>
      <c r="C70" s="148"/>
      <c r="D70" s="148"/>
      <c r="E70" s="149"/>
      <c r="F70" s="67">
        <v>59833</v>
      </c>
    </row>
    <row r="71" spans="1:6" ht="13.5" customHeight="1">
      <c r="A71" s="190" t="s">
        <v>31</v>
      </c>
      <c r="B71" s="190"/>
      <c r="C71" s="190"/>
      <c r="D71" s="190"/>
      <c r="E71" s="190"/>
      <c r="F71" s="190"/>
    </row>
    <row r="72" spans="1:6" ht="12.75">
      <c r="A72" s="190" t="s">
        <v>32</v>
      </c>
      <c r="B72" s="190"/>
      <c r="C72" s="190"/>
      <c r="D72" s="190"/>
      <c r="E72" s="190"/>
      <c r="F72" s="190"/>
    </row>
  </sheetData>
  <sheetProtection/>
  <mergeCells count="37">
    <mergeCell ref="A72:F72"/>
    <mergeCell ref="B65:E65"/>
    <mergeCell ref="B66:E66"/>
    <mergeCell ref="B67:E67"/>
    <mergeCell ref="B68:E68"/>
    <mergeCell ref="B63:E63"/>
    <mergeCell ref="B64:E64"/>
    <mergeCell ref="B69:E69"/>
    <mergeCell ref="A70:E70"/>
    <mergeCell ref="F37:F38"/>
    <mergeCell ref="A71:F71"/>
    <mergeCell ref="B58:C58"/>
    <mergeCell ref="A1:F1"/>
    <mergeCell ref="A2:F2"/>
    <mergeCell ref="A3:A4"/>
    <mergeCell ref="B3:B4"/>
    <mergeCell ref="C3:E3"/>
    <mergeCell ref="B59:E59"/>
    <mergeCell ref="B60:E60"/>
    <mergeCell ref="B61:E61"/>
    <mergeCell ref="B62:E62"/>
    <mergeCell ref="F3:F4"/>
    <mergeCell ref="A18:A20"/>
    <mergeCell ref="E19:E20"/>
    <mergeCell ref="A21:A34"/>
    <mergeCell ref="E22:E35"/>
    <mergeCell ref="F22:F35"/>
    <mergeCell ref="A7:A17"/>
    <mergeCell ref="A39:A44"/>
    <mergeCell ref="E40:E44"/>
    <mergeCell ref="F40:F44"/>
    <mergeCell ref="A49:A50"/>
    <mergeCell ref="E8:E15"/>
    <mergeCell ref="F8:F15"/>
    <mergeCell ref="F19:F20"/>
    <mergeCell ref="A36:A38"/>
    <mergeCell ref="E37:E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Главный Бухгалтер</cp:lastModifiedBy>
  <cp:lastPrinted>2017-03-29T08:58:51Z</cp:lastPrinted>
  <dcterms:created xsi:type="dcterms:W3CDTF">2013-03-18T12:40:57Z</dcterms:created>
  <dcterms:modified xsi:type="dcterms:W3CDTF">2018-02-12T05:12:31Z</dcterms:modified>
  <cp:category/>
  <cp:version/>
  <cp:contentType/>
  <cp:contentStatus/>
</cp:coreProperties>
</file>