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210" windowHeight="11595" activeTab="9"/>
  </bookViews>
  <sheets>
    <sheet name="дом №4" sheetId="1" r:id="rId1"/>
    <sheet name="дом№5" sheetId="2" r:id="rId2"/>
    <sheet name="дом№6" sheetId="3" r:id="rId3"/>
    <sheet name="дом№7" sheetId="4" r:id="rId4"/>
    <sheet name="дом№8" sheetId="5" r:id="rId5"/>
    <sheet name="Школ. 2" sheetId="6" r:id="rId6"/>
    <sheet name="Школ.4" sheetId="7" r:id="rId7"/>
    <sheet name="Светлая" sheetId="8" r:id="rId8"/>
    <sheet name="Орл.9" sheetId="9" r:id="rId9"/>
    <sheet name="Орл.1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Пушнова</author>
  </authors>
  <commentList>
    <comment ref="F8" authorId="0">
      <text>
        <r>
          <rPr>
            <b/>
            <sz val="10"/>
            <rFont val="Tahoma"/>
            <family val="2"/>
          </rPr>
          <t>Пушнова: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<sst xmlns="http://schemas.openxmlformats.org/spreadsheetml/2006/main" count="631" uniqueCount="227">
  <si>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</si>
  <si>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</si>
  <si>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</si>
  <si>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</si>
  <si>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</si>
  <si>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</si>
  <si>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</si>
  <si>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</si>
  <si>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 д. Образцово,4</t>
  </si>
  <si>
    <t>Орловский р-он,  д. Образцово,5</t>
  </si>
  <si>
    <t>ТМЦ</t>
  </si>
  <si>
    <t>стоимость работ</t>
  </si>
  <si>
    <t>стоимость ТМЦ</t>
  </si>
  <si>
    <t>общая сумма ТМЦ</t>
  </si>
  <si>
    <t>Орловский р-он,  д. Образцово,6</t>
  </si>
  <si>
    <t>Орловский р-он,  д. Образцово,7</t>
  </si>
  <si>
    <t>Орловский р-он,  д. Образцово,8</t>
  </si>
  <si>
    <t>период</t>
  </si>
  <si>
    <t>Орловский р-он,  д. Образцово, ул. Школьная,2</t>
  </si>
  <si>
    <t>Орловский р-он,  д. Образцово, ул. Школьная,4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</si>
  <si>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</si>
  <si>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</si>
  <si>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</si>
  <si>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</si>
  <si>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</si>
  <si>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</si>
  <si>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</si>
  <si>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(перерасход)</t>
  </si>
  <si>
    <t>Итого по ремонту:</t>
  </si>
  <si>
    <t>ФИНАНСОВЫЙ РЕЗУЛЬТАТ (остаток)</t>
  </si>
  <si>
    <t>Прочие расходы</t>
  </si>
  <si>
    <t>Ремонт мягкой кровли</t>
  </si>
  <si>
    <t>Газ-пропан</t>
  </si>
  <si>
    <t xml:space="preserve">Праймер битумный </t>
  </si>
  <si>
    <t>Стеклокром К-4.5 (с/т) 10 кв.м.</t>
  </si>
  <si>
    <t>01.</t>
  </si>
  <si>
    <t>ПРОЧИЕ РАСХОДЫ.</t>
  </si>
  <si>
    <t>Ремонт сетей х/в</t>
  </si>
  <si>
    <t>Кран 1/,2 гг</t>
  </si>
  <si>
    <t>Лен сантехнический (200г)</t>
  </si>
  <si>
    <t>Круг отрезной п\металлу 125*1,0*22</t>
  </si>
  <si>
    <t>Труба 26МП</t>
  </si>
  <si>
    <t>Прямая 26х26ц\ц МП</t>
  </si>
  <si>
    <t>Прямая 26ц х 1"ш</t>
  </si>
  <si>
    <t>Герметик</t>
  </si>
  <si>
    <t>Муфта комб. 25 *3/4 ВР</t>
  </si>
  <si>
    <t>Ремонт канализационного стояка</t>
  </si>
  <si>
    <t>Компенсатор 110</t>
  </si>
  <si>
    <t xml:space="preserve">Крестовина 110 </t>
  </si>
  <si>
    <t>Манжета переходная  резиновая 123х110</t>
  </si>
  <si>
    <t>Манжета переходная резиновая 123х110</t>
  </si>
  <si>
    <t>Муфта 110</t>
  </si>
  <si>
    <t>Пена SOUDAL ПРОФИЛЬ</t>
  </si>
  <si>
    <t>Переход 123х110</t>
  </si>
  <si>
    <t>Переход п/пр 123х110</t>
  </si>
  <si>
    <t>Ревизия 110</t>
  </si>
  <si>
    <t>Хомут 110 метал</t>
  </si>
  <si>
    <t>Труба 110*1,5</t>
  </si>
  <si>
    <t>Труба 110  х 1м</t>
  </si>
  <si>
    <t>Труба 110 (2 М)</t>
  </si>
  <si>
    <t>Труба 110*0,25</t>
  </si>
  <si>
    <t>Круг отрезной по металлу 150х1,6х 22</t>
  </si>
  <si>
    <t>Труба 25,0х3,2 ст 2пс</t>
  </si>
  <si>
    <t>Труба 57,0х3,0 ГОСТ 10705-80</t>
  </si>
  <si>
    <t>02.</t>
  </si>
  <si>
    <t>Ремонт сетей г/в и отопления</t>
  </si>
  <si>
    <t>Манометр ПМ 100 М 1,0МПа</t>
  </si>
  <si>
    <t>Кран 11 Б 18 БК ДУ 15</t>
  </si>
  <si>
    <t>Ниппель 1/2"</t>
  </si>
  <si>
    <t>Ниппель лат. ник.ALT-L 3/4"</t>
  </si>
  <si>
    <t>Стеклоизол К-4.5 (с/т) 10кв.м.</t>
  </si>
  <si>
    <t>01-02.</t>
  </si>
  <si>
    <t>Орловский р-он,  д. Образцово, ул. Светлая,16</t>
  </si>
  <si>
    <t>Отчет управляющей организации ООО "Жилсервис" 2017г.</t>
  </si>
  <si>
    <t>Круг отрезной  по металлу Д 125</t>
  </si>
  <si>
    <t>Круг отрезной по металлу 115х1,6х22</t>
  </si>
  <si>
    <t>Пена монтажная</t>
  </si>
  <si>
    <t>Переход 110х50</t>
  </si>
  <si>
    <t>Труба канализационная п/пр D 50 L0,5м</t>
  </si>
  <si>
    <t>Труба канализационная п/пр D 50 L2,0м</t>
  </si>
  <si>
    <t>Энергофлекс 64/9</t>
  </si>
  <si>
    <t>Герметик силик. сантех.</t>
  </si>
  <si>
    <t>Установка в подвальном помещении</t>
  </si>
  <si>
    <t>Замок навесной</t>
  </si>
  <si>
    <t>03.</t>
  </si>
  <si>
    <t>Замена в местах общего пользования</t>
  </si>
  <si>
    <t>Арматура Нбб 64-60</t>
  </si>
  <si>
    <t>Датчик движения ДД  008 бел.</t>
  </si>
  <si>
    <t>Лампа ЛОН 60</t>
  </si>
  <si>
    <t>Шар стекло НББ 61-60 маленький уп. 4шт.</t>
  </si>
  <si>
    <t>Ремонт электрооборудования в местах общего пользования</t>
  </si>
  <si>
    <t>Стеклоизол П-3,0 (с/т) 15 м</t>
  </si>
  <si>
    <t>Ремонт эл/проводки</t>
  </si>
  <si>
    <t>Вставка плавкая д.63</t>
  </si>
  <si>
    <t>Замок ВС 3н-212-50</t>
  </si>
  <si>
    <t>Установлены в подъезд</t>
  </si>
  <si>
    <t>Круг отрезной  по металлу Д 150</t>
  </si>
  <si>
    <t>Отвод D110 45</t>
  </si>
  <si>
    <t>Распиратор РУ-60М К1Р1</t>
  </si>
  <si>
    <t>04.</t>
  </si>
  <si>
    <t xml:space="preserve">Ремонт дверного блока </t>
  </si>
  <si>
    <t>Петля гаражная</t>
  </si>
  <si>
    <t>Пружина дверная</t>
  </si>
  <si>
    <t>Саморез 4,2*16 полусфера,прес шайба,цинк,острый</t>
  </si>
  <si>
    <t>Труба канализационная п/пр D 50 L1,0м</t>
  </si>
  <si>
    <t>05.</t>
  </si>
  <si>
    <t>Ремонт лестничного марша</t>
  </si>
  <si>
    <t>Анкер</t>
  </si>
  <si>
    <t>Сверло "Хайсер" металл</t>
  </si>
  <si>
    <t>Энергофлекс  ф 110* 9</t>
  </si>
  <si>
    <t>04-05.</t>
  </si>
  <si>
    <t>Саморез 4,2 х 19 полусфера- пресшайба.цинк, сверло</t>
  </si>
  <si>
    <t>Ремонт электропроводки</t>
  </si>
  <si>
    <t>Мостика битумная</t>
  </si>
  <si>
    <t>Пропан-бутан, 40л</t>
  </si>
  <si>
    <t>06.</t>
  </si>
  <si>
    <t>Ящик почтовый КП-4</t>
  </si>
  <si>
    <t>Дюбель бабочка 10*50</t>
  </si>
  <si>
    <t>Саморез универсальный 3,5*55G</t>
  </si>
  <si>
    <t>Установка почтовых ящиков</t>
  </si>
  <si>
    <t>07.</t>
  </si>
  <si>
    <t>Ремонт отмостки</t>
  </si>
  <si>
    <t>Пескобетон М 200 В-15</t>
  </si>
  <si>
    <t>Крепление примыканий к трубам и парапетам.</t>
  </si>
  <si>
    <t>Дюбель -гвоздь 6К40 с цилиндрическим бортиком</t>
  </si>
  <si>
    <t>Лента монтажная ТМ 7 20х 0,5мм</t>
  </si>
  <si>
    <t>Лента перфорированная (прямая) 25*0,55</t>
  </si>
  <si>
    <t>Саморез 4,2 х 16 полусфера- пресшайба</t>
  </si>
  <si>
    <t>Саморез 4,2 х 19 полусфера- пресшайба.цинк, острый</t>
  </si>
  <si>
    <t>Окраска бордюров.</t>
  </si>
  <si>
    <t>Эмаль ВД-1178</t>
  </si>
  <si>
    <t>08.</t>
  </si>
  <si>
    <t>Ремонт гидроизоляции</t>
  </si>
  <si>
    <t>09.</t>
  </si>
  <si>
    <t>Изготовление стенда</t>
  </si>
  <si>
    <t>Плановые доходы</t>
  </si>
  <si>
    <t>тариф</t>
  </si>
  <si>
    <t>к-во мес.</t>
  </si>
  <si>
    <t>сумма</t>
  </si>
  <si>
    <t>Отогрев розлива х/в</t>
  </si>
  <si>
    <t>Заклепка вытяжная комбинированная 3.2х8</t>
  </si>
  <si>
    <t>Сталь оц. 0,4х1250х2500</t>
  </si>
  <si>
    <t>Зонт Д-100</t>
  </si>
  <si>
    <t>Изготовление и установка отливов</t>
  </si>
  <si>
    <t>Ремонт вытяжной трубы</t>
  </si>
  <si>
    <t>Ремонт канализации</t>
  </si>
  <si>
    <t>заглушка *110мм</t>
  </si>
  <si>
    <t>Отвод п/пр 110х45</t>
  </si>
  <si>
    <t>Отвод п/пр 110х90</t>
  </si>
  <si>
    <t>Тройник  110х110х45</t>
  </si>
  <si>
    <t>Труба канализационная п/пр D 110 L 1,0м</t>
  </si>
  <si>
    <t>Труба канализационная п/пр D 110 L1,5м</t>
  </si>
  <si>
    <t>Труба канализационная п/пр D 110 L2,0м</t>
  </si>
  <si>
    <t>Ремонт цоколя</t>
  </si>
  <si>
    <t>Цемент</t>
  </si>
  <si>
    <t>Ремонт цоколя, отмостки</t>
  </si>
  <si>
    <t>Колер-краска красная 0,5кг.</t>
  </si>
  <si>
    <t>Краска фасадная белая</t>
  </si>
  <si>
    <t>Пленка п/эт</t>
  </si>
  <si>
    <t>Ремонт входных дверей.</t>
  </si>
  <si>
    <t>Саморез по дереву 3,5х45 G (крупн. шаг)</t>
  </si>
  <si>
    <t>Закрытие слухового окна.</t>
  </si>
  <si>
    <t>ПВХ листовой 2мм белый</t>
  </si>
  <si>
    <t>Стенд информационный</t>
  </si>
  <si>
    <t>Ремонт системы цо</t>
  </si>
  <si>
    <t>Кран водоразборный</t>
  </si>
  <si>
    <t>10.</t>
  </si>
  <si>
    <t>Замена участка каналицации</t>
  </si>
  <si>
    <t>Гайка М-8ст.</t>
  </si>
  <si>
    <t>Манжета переходная резиновая 73х50</t>
  </si>
  <si>
    <t>Отвод п/пр 50х45</t>
  </si>
  <si>
    <t>Пена монтажная 750 мл.</t>
  </si>
  <si>
    <t>Переход п/пр 110х50</t>
  </si>
  <si>
    <t>Переход п/пр 75х50</t>
  </si>
  <si>
    <t>ревизия D 50мм</t>
  </si>
  <si>
    <t>Тройник 110х 45</t>
  </si>
  <si>
    <t>Труба канализационная п/пр D 110 L0,5м</t>
  </si>
  <si>
    <t>Труба канализационная п/пр D 110 L3,0м</t>
  </si>
  <si>
    <t>Угол 110х 45</t>
  </si>
  <si>
    <t>Хомут мет. 4"</t>
  </si>
  <si>
    <t>Хомут металл с рез. 1"1\2</t>
  </si>
  <si>
    <t>Шпилька 8х 2000</t>
  </si>
  <si>
    <t>Дроссель ТИ 125</t>
  </si>
  <si>
    <t>Ремонт эл. проводки</t>
  </si>
  <si>
    <t>Лампа Лон 40</t>
  </si>
  <si>
    <t>Ремонт системы ЦО</t>
  </si>
  <si>
    <t>Карбид кальция</t>
  </si>
  <si>
    <t>Кислород газообразный</t>
  </si>
  <si>
    <t>Кран маевского 1\2</t>
  </si>
  <si>
    <t>Пробка  прав. 1/2</t>
  </si>
  <si>
    <t>Пробка лев. 1\2чуг</t>
  </si>
  <si>
    <t>11.</t>
  </si>
  <si>
    <t>Кран шаровый 1/2 г/г рычаг</t>
  </si>
  <si>
    <t>Резьба черн Д-15</t>
  </si>
  <si>
    <t>Орловский р-он,  д. Образцово, ул. Орловская,9</t>
  </si>
  <si>
    <t>Орловский р-он,  д. Образцово, ул. Орловская,1</t>
  </si>
  <si>
    <t>Таблички 60 х40 см</t>
  </si>
  <si>
    <t>Окос территории</t>
  </si>
  <si>
    <t>Масло Patriot 0,946л.</t>
  </si>
  <si>
    <t>Информационный стенд</t>
  </si>
  <si>
    <t>Ремонт входной двери</t>
  </si>
  <si>
    <t>Круг лепест торцев (КЛТ) 125х22  23</t>
  </si>
  <si>
    <t>Кисть флейцевая Dexx Практик 50 мм</t>
  </si>
  <si>
    <t>Шлиф шкурка на ткан. основе 24х17 №6</t>
  </si>
  <si>
    <t>Ремонт стояка ЦО</t>
  </si>
  <si>
    <t xml:space="preserve">Кран шаровый  3\4 г\г </t>
  </si>
  <si>
    <t>Арматура рефленая АЗ ф10 (6м)</t>
  </si>
  <si>
    <t>Брус сухой строганный 30/40 * 3,0м</t>
  </si>
  <si>
    <t>Доска обр.50/150*6м</t>
  </si>
  <si>
    <t>Устройство опалубки и ремонт порожков (1 подъезд)</t>
  </si>
  <si>
    <t>12.</t>
  </si>
  <si>
    <t>Установка осветительных приборов</t>
  </si>
  <si>
    <t xml:space="preserve">Утепление сетей ХВ </t>
  </si>
  <si>
    <t>Утеплитель КНАУФ</t>
  </si>
  <si>
    <t>Контрогайка  черн. D 20</t>
  </si>
  <si>
    <t>Кран шаровый  3\4 г\г  рычаг</t>
  </si>
  <si>
    <t>Муфта (чугун) d 20</t>
  </si>
  <si>
    <t>Резьба черн Д-20</t>
  </si>
  <si>
    <t>Сгон черн D 20</t>
  </si>
  <si>
    <t>3мм АНО-21 электроды сварочные</t>
  </si>
  <si>
    <t>Стеклокром К-4,5 (с\т) 10м2</t>
  </si>
  <si>
    <t>Ремонт межпанельных швов</t>
  </si>
  <si>
    <t>Отчет размещен на сайте ООО «Жилсервис» по адресу: www.gilservise.ru</t>
  </si>
  <si>
    <t>Задолженность собственников и нанимателей по состоянию на 01.01.2018г</t>
  </si>
  <si>
    <t>Комиссионные расходы (услуги банка, прочие)</t>
  </si>
  <si>
    <t>Технические условия на подключение к электрическим сетям</t>
  </si>
  <si>
    <t>Вывоз ТБО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</si>
</sst>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#,##0.00;[Red]\-#,##0.00"/>
    <numFmt numFmtId="175" formatCode="0.000"/>
    <numFmt numFmtId="176" formatCode="0.000_ ;[Red]\-0.000\ "/>
    <numFmt numFmtId="177" formatCode="#,##0.000"/>
    <numFmt numFmtId="178" formatCode="0.00_ ;[Red]\-0.00\ 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90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" fontId="1" fillId="0" borderId="11" xfId="0" applyNumberFormat="1" applyFont="1" applyBorder="1" applyAlignment="1">
      <alignment vertical="center" textRotation="90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Border="1" applyAlignment="1">
      <alignment textRotation="90"/>
    </xf>
    <xf numFmtId="1" fontId="47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vertical="center" textRotation="90" wrapText="1"/>
    </xf>
    <xf numFmtId="0" fontId="6" fillId="0" borderId="10" xfId="54" applyNumberFormat="1" applyFont="1" applyBorder="1" applyAlignment="1">
      <alignment vertical="top" wrapText="1"/>
      <protection/>
    </xf>
    <xf numFmtId="1" fontId="0" fillId="0" borderId="10" xfId="0" applyNumberFormat="1" applyFont="1" applyBorder="1" applyAlignment="1">
      <alignment textRotation="90"/>
    </xf>
    <xf numFmtId="0" fontId="7" fillId="33" borderId="10" xfId="54" applyNumberFormat="1" applyFont="1" applyFill="1" applyBorder="1" applyAlignment="1">
      <alignment vertical="top" wrapText="1"/>
      <protection/>
    </xf>
    <xf numFmtId="0" fontId="38" fillId="33" borderId="10" xfId="0" applyFont="1" applyFill="1" applyBorder="1" applyAlignment="1">
      <alignment/>
    </xf>
    <xf numFmtId="0" fontId="7" fillId="33" borderId="10" xfId="55" applyNumberFormat="1" applyFont="1" applyFill="1" applyBorder="1" applyAlignment="1">
      <alignment vertical="top" wrapText="1"/>
      <protection/>
    </xf>
    <xf numFmtId="0" fontId="6" fillId="0" borderId="10" xfId="55" applyNumberFormat="1" applyFont="1" applyBorder="1" applyAlignment="1">
      <alignment vertical="top" wrapText="1"/>
      <protection/>
    </xf>
    <xf numFmtId="172" fontId="6" fillId="0" borderId="10" xfId="55" applyNumberFormat="1" applyFont="1" applyBorder="1" applyAlignment="1">
      <alignment horizontal="center" vertical="top"/>
      <protection/>
    </xf>
    <xf numFmtId="173" fontId="6" fillId="0" borderId="10" xfId="55" applyNumberFormat="1" applyFont="1" applyBorder="1" applyAlignment="1">
      <alignment horizontal="center" vertical="top"/>
      <protection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75" fontId="6" fillId="0" borderId="10" xfId="54" applyNumberFormat="1" applyFont="1" applyBorder="1" applyAlignment="1">
      <alignment horizontal="right" vertical="top"/>
      <protection/>
    </xf>
    <xf numFmtId="173" fontId="6" fillId="0" borderId="10" xfId="54" applyNumberFormat="1" applyFont="1" applyBorder="1" applyAlignment="1">
      <alignment horizontal="right" vertical="top"/>
      <protection/>
    </xf>
    <xf numFmtId="0" fontId="6" fillId="0" borderId="10" xfId="57" applyNumberFormat="1" applyFont="1" applyBorder="1" applyAlignment="1">
      <alignment vertical="top" wrapText="1"/>
      <protection/>
    </xf>
    <xf numFmtId="0" fontId="38" fillId="33" borderId="10" xfId="0" applyFont="1" applyFill="1" applyBorder="1" applyAlignment="1">
      <alignment/>
    </xf>
    <xf numFmtId="172" fontId="6" fillId="0" borderId="10" xfId="52" applyNumberFormat="1" applyFont="1" applyBorder="1" applyAlignment="1">
      <alignment horizontal="center" vertical="top"/>
      <protection/>
    </xf>
    <xf numFmtId="174" fontId="6" fillId="0" borderId="10" xfId="52" applyNumberFormat="1" applyFont="1" applyBorder="1" applyAlignment="1">
      <alignment horizontal="center" vertical="top"/>
      <protection/>
    </xf>
    <xf numFmtId="0" fontId="0" fillId="0" borderId="14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0" xfId="54" applyNumberFormat="1" applyFont="1" applyBorder="1" applyAlignment="1">
      <alignment vertical="top" wrapText="1"/>
      <protection/>
    </xf>
    <xf numFmtId="0" fontId="0" fillId="0" borderId="11" xfId="0" applyBorder="1" applyAlignment="1">
      <alignment horizontal="center" textRotation="90"/>
    </xf>
    <xf numFmtId="0" fontId="6" fillId="0" borderId="10" xfId="54" applyNumberFormat="1" applyFont="1" applyBorder="1" applyAlignment="1">
      <alignment vertical="top" wrapText="1"/>
      <protection/>
    </xf>
    <xf numFmtId="0" fontId="9" fillId="35" borderId="11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1" fontId="0" fillId="0" borderId="10" xfId="0" applyNumberFormat="1" applyFont="1" applyFill="1" applyBorder="1" applyAlignment="1">
      <alignment horizontal="center" vertical="center" wrapText="1"/>
    </xf>
    <xf numFmtId="173" fontId="6" fillId="0" borderId="10" xfId="54" applyNumberFormat="1" applyFont="1" applyBorder="1" applyAlignment="1">
      <alignment horizontal="center" vertical="top"/>
      <protection/>
    </xf>
    <xf numFmtId="172" fontId="6" fillId="0" borderId="10" xfId="54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 horizontal="center"/>
    </xf>
    <xf numFmtId="174" fontId="6" fillId="0" borderId="10" xfId="54" applyNumberFormat="1" applyFont="1" applyBorder="1" applyAlignment="1">
      <alignment horizontal="center" vertical="top"/>
      <protection/>
    </xf>
    <xf numFmtId="178" fontId="38" fillId="0" borderId="10" xfId="0" applyNumberFormat="1" applyFont="1" applyFill="1" applyBorder="1" applyAlignment="1">
      <alignment horizontal="center"/>
    </xf>
    <xf numFmtId="173" fontId="6" fillId="0" borderId="10" xfId="54" applyNumberFormat="1" applyFont="1" applyBorder="1" applyAlignment="1">
      <alignment horizontal="center" vertical="top"/>
      <protection/>
    </xf>
    <xf numFmtId="174" fontId="6" fillId="0" borderId="10" xfId="54" applyNumberFormat="1" applyFont="1" applyBorder="1" applyAlignment="1">
      <alignment horizontal="center" vertical="top"/>
      <protection/>
    </xf>
    <xf numFmtId="0" fontId="7" fillId="0" borderId="10" xfId="54" applyNumberFormat="1" applyFont="1" applyBorder="1" applyAlignment="1">
      <alignment vertical="top" wrapText="1"/>
      <protection/>
    </xf>
    <xf numFmtId="0" fontId="7" fillId="0" borderId="11" xfId="54" applyNumberFormat="1" applyFont="1" applyBorder="1" applyAlignment="1">
      <alignment vertical="top" wrapText="1"/>
      <protection/>
    </xf>
    <xf numFmtId="17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35" borderId="10" xfId="54" applyNumberFormat="1" applyFont="1" applyFill="1" applyBorder="1" applyAlignment="1">
      <alignment vertical="top" wrapText="1"/>
      <protection/>
    </xf>
    <xf numFmtId="173" fontId="1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1" fontId="1" fillId="35" borderId="17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73" fontId="6" fillId="35" borderId="10" xfId="54" applyNumberFormat="1" applyFont="1" applyFill="1" applyBorder="1" applyAlignment="1">
      <alignment horizontal="center" vertical="top"/>
      <protection/>
    </xf>
    <xf numFmtId="1" fontId="48" fillId="35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72" fontId="0" fillId="35" borderId="10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38" fillId="0" borderId="10" xfId="0" applyNumberFormat="1" applyFont="1" applyFill="1" applyBorder="1" applyAlignment="1">
      <alignment horizontal="center"/>
    </xf>
    <xf numFmtId="172" fontId="6" fillId="0" borderId="10" xfId="54" applyNumberFormat="1" applyFont="1" applyBorder="1" applyAlignment="1">
      <alignment horizontal="center" vertical="top"/>
      <protection/>
    </xf>
    <xf numFmtId="173" fontId="6" fillId="0" borderId="10" xfId="54" applyNumberFormat="1" applyFont="1" applyBorder="1" applyAlignment="1">
      <alignment horizontal="center" vertical="top"/>
      <protection/>
    </xf>
    <xf numFmtId="172" fontId="0" fillId="35" borderId="1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horizontal="center" vertical="center" wrapText="1"/>
    </xf>
    <xf numFmtId="172" fontId="6" fillId="0" borderId="10" xfId="57" applyNumberFormat="1" applyFont="1" applyBorder="1" applyAlignment="1">
      <alignment horizontal="center" vertical="top"/>
      <protection/>
    </xf>
    <xf numFmtId="173" fontId="6" fillId="0" borderId="10" xfId="57" applyNumberFormat="1" applyFont="1" applyBorder="1" applyAlignment="1">
      <alignment horizontal="center" vertical="top"/>
      <protection/>
    </xf>
    <xf numFmtId="172" fontId="6" fillId="0" borderId="10" xfId="54" applyNumberFormat="1" applyFont="1" applyBorder="1" applyAlignment="1">
      <alignment horizontal="center" vertical="top"/>
      <protection/>
    </xf>
    <xf numFmtId="172" fontId="6" fillId="35" borderId="10" xfId="54" applyNumberFormat="1" applyFont="1" applyFill="1" applyBorder="1" applyAlignment="1">
      <alignment horizontal="center" vertical="top"/>
      <protection/>
    </xf>
    <xf numFmtId="172" fontId="6" fillId="0" borderId="12" xfId="54" applyNumberFormat="1" applyFont="1" applyBorder="1" applyAlignment="1">
      <alignment horizontal="center" vertical="top"/>
      <protection/>
    </xf>
    <xf numFmtId="0" fontId="0" fillId="0" borderId="10" xfId="0" applyFont="1" applyBorder="1" applyAlignment="1">
      <alignment vertical="center" textRotation="90" wrapText="1"/>
    </xf>
    <xf numFmtId="175" fontId="6" fillId="0" borderId="10" xfId="54" applyNumberFormat="1" applyFont="1" applyBorder="1" applyAlignment="1">
      <alignment horizontal="right" vertical="top"/>
      <protection/>
    </xf>
    <xf numFmtId="173" fontId="6" fillId="0" borderId="10" xfId="54" applyNumberFormat="1" applyFont="1" applyBorder="1" applyAlignment="1">
      <alignment horizontal="right" vertical="top"/>
      <protection/>
    </xf>
    <xf numFmtId="0" fontId="0" fillId="35" borderId="10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1" fontId="1" fillId="35" borderId="14" xfId="0" applyNumberFormat="1" applyFont="1" applyFill="1" applyBorder="1" applyAlignment="1">
      <alignment horizontal="center" vertical="center" wrapText="1"/>
    </xf>
    <xf numFmtId="0" fontId="7" fillId="0" borderId="10" xfId="54" applyNumberFormat="1" applyFont="1" applyFill="1" applyBorder="1" applyAlignment="1">
      <alignment vertical="top" wrapText="1"/>
      <protection/>
    </xf>
    <xf numFmtId="174" fontId="6" fillId="0" borderId="10" xfId="54" applyNumberFormat="1" applyFont="1" applyBorder="1" applyAlignment="1">
      <alignment horizontal="right" vertical="top"/>
      <protection/>
    </xf>
    <xf numFmtId="0" fontId="1" fillId="0" borderId="10" xfId="0" applyFont="1" applyFill="1" applyBorder="1" applyAlignment="1">
      <alignment vertical="center" wrapText="1"/>
    </xf>
    <xf numFmtId="175" fontId="6" fillId="0" borderId="10" xfId="54" applyNumberFormat="1" applyFont="1" applyFill="1" applyBorder="1" applyAlignment="1">
      <alignment horizontal="right" vertical="top"/>
      <protection/>
    </xf>
    <xf numFmtId="174" fontId="7" fillId="0" borderId="10" xfId="54" applyNumberFormat="1" applyFont="1" applyFill="1" applyBorder="1" applyAlignment="1">
      <alignment horizontal="right" vertical="top"/>
      <protection/>
    </xf>
    <xf numFmtId="175" fontId="6" fillId="0" borderId="10" xfId="55" applyNumberFormat="1" applyFont="1" applyBorder="1" applyAlignment="1">
      <alignment horizontal="right" vertical="top"/>
      <protection/>
    </xf>
    <xf numFmtId="173" fontId="6" fillId="0" borderId="10" xfId="55" applyNumberFormat="1" applyFont="1" applyBorder="1" applyAlignment="1">
      <alignment horizontal="right" vertical="top"/>
      <protection/>
    </xf>
    <xf numFmtId="1" fontId="1" fillId="0" borderId="10" xfId="0" applyNumberFormat="1" applyFont="1" applyBorder="1" applyAlignment="1">
      <alignment vertical="center" textRotation="90" wrapText="1"/>
    </xf>
    <xf numFmtId="1" fontId="0" fillId="0" borderId="10" xfId="0" applyNumberFormat="1" applyFont="1" applyBorder="1" applyAlignment="1">
      <alignment textRotation="90"/>
    </xf>
    <xf numFmtId="0" fontId="6" fillId="0" borderId="10" xfId="55" applyNumberFormat="1" applyFont="1" applyBorder="1" applyAlignment="1">
      <alignment vertical="top" wrapText="1"/>
      <protection/>
    </xf>
    <xf numFmtId="0" fontId="7" fillId="33" borderId="10" xfId="54" applyNumberFormat="1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center"/>
    </xf>
    <xf numFmtId="0" fontId="7" fillId="35" borderId="13" xfId="54" applyNumberFormat="1" applyFont="1" applyFill="1" applyBorder="1" applyAlignment="1">
      <alignment vertical="top" wrapText="1"/>
      <protection/>
    </xf>
    <xf numFmtId="172" fontId="0" fillId="35" borderId="13" xfId="0" applyNumberFormat="1" applyFill="1" applyBorder="1" applyAlignment="1">
      <alignment horizontal="center"/>
    </xf>
    <xf numFmtId="173" fontId="1" fillId="35" borderId="13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 textRotation="90"/>
    </xf>
    <xf numFmtId="175" fontId="6" fillId="0" borderId="10" xfId="56" applyNumberFormat="1" applyFont="1" applyBorder="1" applyAlignment="1">
      <alignment horizontal="right" vertical="top"/>
      <protection/>
    </xf>
    <xf numFmtId="174" fontId="6" fillId="0" borderId="10" xfId="56" applyNumberFormat="1" applyFont="1" applyBorder="1" applyAlignment="1">
      <alignment horizontal="right" vertical="top"/>
      <protection/>
    </xf>
    <xf numFmtId="173" fontId="6" fillId="0" borderId="10" xfId="56" applyNumberFormat="1" applyFont="1" applyBorder="1" applyAlignment="1">
      <alignment horizontal="right" vertical="top"/>
      <protection/>
    </xf>
    <xf numFmtId="0" fontId="7" fillId="33" borderId="10" xfId="56" applyNumberFormat="1" applyFont="1" applyFill="1" applyBorder="1" applyAlignment="1">
      <alignment vertical="top" wrapText="1"/>
      <protection/>
    </xf>
    <xf numFmtId="0" fontId="6" fillId="0" borderId="10" xfId="56" applyNumberFormat="1" applyFont="1" applyBorder="1" applyAlignment="1">
      <alignment vertical="top" wrapText="1"/>
      <protection/>
    </xf>
    <xf numFmtId="0" fontId="6" fillId="0" borderId="10" xfId="56" applyNumberFormat="1" applyFont="1" applyBorder="1" applyAlignment="1">
      <alignment vertical="top" wrapText="1"/>
      <protection/>
    </xf>
    <xf numFmtId="0" fontId="38" fillId="33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0" fillId="0" borderId="11" xfId="0" applyFont="1" applyBorder="1" applyAlignment="1">
      <alignment vertical="center" textRotation="90" wrapText="1"/>
    </xf>
    <xf numFmtId="0" fontId="0" fillId="0" borderId="0" xfId="0" applyBorder="1" applyAlignment="1">
      <alignment horizontal="center"/>
    </xf>
    <xf numFmtId="173" fontId="7" fillId="0" borderId="10" xfId="54" applyNumberFormat="1" applyFont="1" applyFill="1" applyBorder="1" applyAlignment="1">
      <alignment horizontal="center" vertical="top"/>
      <protection/>
    </xf>
    <xf numFmtId="0" fontId="6" fillId="0" borderId="10" xfId="54" applyNumberFormat="1" applyFont="1" applyFill="1" applyBorder="1" applyAlignment="1">
      <alignment horizontal="center" vertical="top"/>
      <protection/>
    </xf>
    <xf numFmtId="0" fontId="6" fillId="35" borderId="10" xfId="54" applyNumberFormat="1" applyFont="1" applyFill="1" applyBorder="1" applyAlignment="1">
      <alignment horizontal="center" vertical="top"/>
      <protection/>
    </xf>
    <xf numFmtId="173" fontId="7" fillId="35" borderId="10" xfId="54" applyNumberFormat="1" applyFont="1" applyFill="1" applyBorder="1" applyAlignment="1">
      <alignment horizontal="center" vertical="top"/>
      <protection/>
    </xf>
    <xf numFmtId="0" fontId="0" fillId="35" borderId="10" xfId="0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0" applyBorder="1" applyAlignment="1">
      <alignment textRotation="90"/>
    </xf>
    <xf numFmtId="175" fontId="6" fillId="0" borderId="10" xfId="54" applyNumberFormat="1" applyFont="1" applyFill="1" applyBorder="1" applyAlignment="1">
      <alignment horizontal="right" vertical="top"/>
      <protection/>
    </xf>
    <xf numFmtId="0" fontId="0" fillId="0" borderId="16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7" fillId="0" borderId="15" xfId="54" applyNumberFormat="1" applyFont="1" applyFill="1" applyBorder="1" applyAlignment="1">
      <alignment vertical="top" wrapText="1"/>
      <protection/>
    </xf>
    <xf numFmtId="0" fontId="7" fillId="0" borderId="12" xfId="54" applyNumberFormat="1" applyFont="1" applyFill="1" applyBorder="1" applyAlignment="1">
      <alignment vertical="top" wrapText="1"/>
      <protection/>
    </xf>
    <xf numFmtId="175" fontId="6" fillId="0" borderId="10" xfId="55" applyNumberFormat="1" applyFont="1" applyBorder="1" applyAlignment="1">
      <alignment horizontal="right" vertical="top"/>
      <protection/>
    </xf>
    <xf numFmtId="173" fontId="6" fillId="0" borderId="10" xfId="55" applyNumberFormat="1" applyFont="1" applyBorder="1" applyAlignment="1">
      <alignment horizontal="right" vertical="top"/>
      <protection/>
    </xf>
    <xf numFmtId="173" fontId="6" fillId="0" borderId="10" xfId="55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vertical="center" textRotation="90" wrapText="1"/>
    </xf>
    <xf numFmtId="0" fontId="0" fillId="0" borderId="13" xfId="0" applyBorder="1" applyAlignment="1">
      <alignment textRotation="90"/>
    </xf>
    <xf numFmtId="0" fontId="1" fillId="0" borderId="10" xfId="0" applyFont="1" applyBorder="1" applyAlignment="1">
      <alignment horizontal="center"/>
    </xf>
    <xf numFmtId="0" fontId="6" fillId="0" borderId="10" xfId="53" applyNumberFormat="1" applyFont="1" applyBorder="1" applyAlignment="1">
      <alignment vertical="top" wrapText="1"/>
      <protection/>
    </xf>
    <xf numFmtId="172" fontId="6" fillId="0" borderId="10" xfId="54" applyNumberFormat="1" applyFont="1" applyFill="1" applyBorder="1" applyAlignment="1">
      <alignment horizontal="center" vertical="top"/>
      <protection/>
    </xf>
    <xf numFmtId="172" fontId="0" fillId="0" borderId="0" xfId="0" applyNumberFormat="1" applyAlignment="1">
      <alignment horizontal="center"/>
    </xf>
    <xf numFmtId="174" fontId="7" fillId="0" borderId="10" xfId="54" applyNumberFormat="1" applyFont="1" applyFill="1" applyBorder="1" applyAlignment="1">
      <alignment horizontal="center" vertical="top"/>
      <protection/>
    </xf>
    <xf numFmtId="174" fontId="6" fillId="0" borderId="10" xfId="55" applyNumberFormat="1" applyFont="1" applyBorder="1" applyAlignment="1">
      <alignment horizontal="center" vertical="top"/>
      <protection/>
    </xf>
    <xf numFmtId="172" fontId="6" fillId="0" borderId="10" xfId="56" applyNumberFormat="1" applyFont="1" applyBorder="1" applyAlignment="1">
      <alignment horizontal="center" vertical="top"/>
      <protection/>
    </xf>
    <xf numFmtId="173" fontId="6" fillId="0" borderId="10" xfId="56" applyNumberFormat="1" applyFont="1" applyBorder="1" applyAlignment="1">
      <alignment horizontal="center" vertical="top"/>
      <protection/>
    </xf>
    <xf numFmtId="172" fontId="6" fillId="0" borderId="10" xfId="55" applyNumberFormat="1" applyFont="1" applyBorder="1" applyAlignment="1">
      <alignment horizontal="center" vertical="top"/>
      <protection/>
    </xf>
    <xf numFmtId="172" fontId="6" fillId="0" borderId="10" xfId="54" applyNumberFormat="1" applyFont="1" applyFill="1" applyBorder="1" applyAlignment="1">
      <alignment horizontal="center" vertical="top"/>
      <protection/>
    </xf>
    <xf numFmtId="174" fontId="6" fillId="0" borderId="10" xfId="56" applyNumberFormat="1" applyFont="1" applyBorder="1" applyAlignment="1">
      <alignment horizontal="center" vertical="top"/>
      <protection/>
    </xf>
    <xf numFmtId="173" fontId="0" fillId="0" borderId="10" xfId="0" applyNumberFormat="1" applyBorder="1" applyAlignment="1">
      <alignment horizontal="center"/>
    </xf>
    <xf numFmtId="174" fontId="6" fillId="0" borderId="10" xfId="56" applyNumberFormat="1" applyFont="1" applyBorder="1" applyAlignment="1">
      <alignment horizontal="center" vertical="top"/>
      <protection/>
    </xf>
    <xf numFmtId="173" fontId="6" fillId="0" borderId="10" xfId="53" applyNumberFormat="1" applyFont="1" applyBorder="1" applyAlignment="1">
      <alignment horizontal="center" vertical="top"/>
      <protection/>
    </xf>
    <xf numFmtId="172" fontId="6" fillId="0" borderId="10" xfId="56" applyNumberFormat="1" applyFont="1" applyBorder="1" applyAlignment="1">
      <alignment horizontal="center" vertical="top"/>
      <protection/>
    </xf>
    <xf numFmtId="172" fontId="6" fillId="0" borderId="10" xfId="53" applyNumberFormat="1" applyFont="1" applyBorder="1" applyAlignment="1">
      <alignment horizontal="center" vertical="top"/>
      <protection/>
    </xf>
    <xf numFmtId="0" fontId="6" fillId="0" borderId="10" xfId="54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textRotation="90"/>
    </xf>
    <xf numFmtId="1" fontId="2" fillId="0" borderId="14" xfId="0" applyNumberFormat="1" applyFont="1" applyBorder="1" applyAlignment="1">
      <alignment horizontal="center" textRotation="90"/>
    </xf>
    <xf numFmtId="1" fontId="2" fillId="0" borderId="17" xfId="0" applyNumberFormat="1" applyFont="1" applyBorder="1" applyAlignment="1">
      <alignment horizontal="center" textRotation="90"/>
    </xf>
    <xf numFmtId="1" fontId="1" fillId="0" borderId="10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Лист1" xfId="54"/>
    <cellStyle name="Обычный_Лист2" xfId="55"/>
    <cellStyle name="Обычный_Лист3" xfId="56"/>
    <cellStyle name="Обычный_Февраль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J37" sqref="J37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8.625" style="0" customWidth="1"/>
    <col min="4" max="4" width="10.875" style="0" customWidth="1"/>
    <col min="5" max="5" width="9.25390625" style="0" hidden="1" customWidth="1"/>
    <col min="6" max="6" width="11.25390625" style="0" customWidth="1"/>
    <col min="7" max="7" width="9.125" style="0" hidden="1" customWidth="1"/>
  </cols>
  <sheetData>
    <row r="1" spans="1:6" ht="15.75" customHeight="1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8</v>
      </c>
      <c r="B2" s="199"/>
      <c r="C2" s="199"/>
      <c r="D2" s="199"/>
      <c r="E2" s="199"/>
      <c r="F2" s="200"/>
    </row>
    <row r="3" spans="1:6" ht="12.75" customHeight="1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6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1.25" customHeight="1" hidden="1">
      <c r="A5" s="17"/>
      <c r="B5" s="4"/>
      <c r="C5" s="1"/>
      <c r="D5" s="1"/>
      <c r="E5" s="1"/>
      <c r="F5" s="1">
        <v>4.78</v>
      </c>
    </row>
    <row r="6" spans="1:6" ht="13.5">
      <c r="A6" s="17" t="s">
        <v>0</v>
      </c>
      <c r="B6" s="4" t="s">
        <v>1</v>
      </c>
      <c r="C6" s="1"/>
      <c r="D6" s="1"/>
      <c r="E6" s="1"/>
      <c r="F6" s="1"/>
    </row>
    <row r="7" spans="1:6" ht="12.75" customHeight="1">
      <c r="A7" s="183" t="s">
        <v>35</v>
      </c>
      <c r="B7" s="32" t="s">
        <v>31</v>
      </c>
      <c r="C7" s="1"/>
      <c r="D7" s="1"/>
      <c r="E7" s="11"/>
      <c r="F7" s="12"/>
    </row>
    <row r="8" spans="1:6" ht="12.75">
      <c r="A8" s="184"/>
      <c r="B8" s="52" t="s">
        <v>32</v>
      </c>
      <c r="C8" s="95">
        <v>4</v>
      </c>
      <c r="D8" s="64">
        <v>76</v>
      </c>
      <c r="E8" s="186">
        <v>386</v>
      </c>
      <c r="F8" s="166">
        <f>E8*F5</f>
        <v>1845.0800000000002</v>
      </c>
    </row>
    <row r="9" spans="1:6" ht="12.75">
      <c r="A9" s="184"/>
      <c r="B9" s="52" t="s">
        <v>33</v>
      </c>
      <c r="C9" s="95">
        <v>1</v>
      </c>
      <c r="D9" s="64">
        <v>55</v>
      </c>
      <c r="E9" s="187"/>
      <c r="F9" s="167"/>
    </row>
    <row r="10" spans="1:6" ht="12.75">
      <c r="A10" s="185"/>
      <c r="B10" s="52" t="s">
        <v>34</v>
      </c>
      <c r="C10" s="95">
        <v>3</v>
      </c>
      <c r="D10" s="64">
        <v>255</v>
      </c>
      <c r="E10" s="188"/>
      <c r="F10" s="168"/>
    </row>
    <row r="11" spans="1:6" ht="12.75">
      <c r="A11" s="183" t="s">
        <v>84</v>
      </c>
      <c r="B11" s="123" t="s">
        <v>46</v>
      </c>
      <c r="C11" s="154"/>
      <c r="D11" s="158"/>
      <c r="E11" s="23"/>
      <c r="F11" s="24"/>
    </row>
    <row r="12" spans="1:6" ht="12.75">
      <c r="A12" s="184"/>
      <c r="B12" s="124" t="s">
        <v>74</v>
      </c>
      <c r="C12" s="154">
        <v>2</v>
      </c>
      <c r="D12" s="155">
        <v>50.56</v>
      </c>
      <c r="E12" s="186">
        <v>1569.56</v>
      </c>
      <c r="F12" s="166">
        <f>E12*F5</f>
        <v>7502.4968</v>
      </c>
    </row>
    <row r="13" spans="1:6" ht="12.75">
      <c r="A13" s="184"/>
      <c r="B13" s="124" t="s">
        <v>75</v>
      </c>
      <c r="C13" s="154">
        <v>3</v>
      </c>
      <c r="D13" s="155">
        <v>57</v>
      </c>
      <c r="E13" s="187"/>
      <c r="F13" s="167"/>
    </row>
    <row r="14" spans="1:6" ht="12.75">
      <c r="A14" s="184"/>
      <c r="B14" s="124" t="s">
        <v>49</v>
      </c>
      <c r="C14" s="154">
        <v>1</v>
      </c>
      <c r="D14" s="155">
        <v>45</v>
      </c>
      <c r="E14" s="187"/>
      <c r="F14" s="167"/>
    </row>
    <row r="15" spans="1:6" ht="12.75">
      <c r="A15" s="184"/>
      <c r="B15" s="124" t="s">
        <v>52</v>
      </c>
      <c r="C15" s="154">
        <v>1</v>
      </c>
      <c r="D15" s="155">
        <v>230</v>
      </c>
      <c r="E15" s="187"/>
      <c r="F15" s="167"/>
    </row>
    <row r="16" spans="1:6" ht="12.75">
      <c r="A16" s="184"/>
      <c r="B16" s="124" t="s">
        <v>76</v>
      </c>
      <c r="C16" s="154">
        <v>1</v>
      </c>
      <c r="D16" s="155">
        <v>455</v>
      </c>
      <c r="E16" s="187"/>
      <c r="F16" s="167"/>
    </row>
    <row r="17" spans="1:6" ht="12.75">
      <c r="A17" s="184"/>
      <c r="B17" s="124" t="s">
        <v>77</v>
      </c>
      <c r="C17" s="154">
        <v>1</v>
      </c>
      <c r="D17" s="155">
        <v>40</v>
      </c>
      <c r="E17" s="187"/>
      <c r="F17" s="167"/>
    </row>
    <row r="18" spans="1:6" ht="12.75">
      <c r="A18" s="184"/>
      <c r="B18" s="124" t="s">
        <v>78</v>
      </c>
      <c r="C18" s="154">
        <v>1</v>
      </c>
      <c r="D18" s="155">
        <v>55</v>
      </c>
      <c r="E18" s="187"/>
      <c r="F18" s="167"/>
    </row>
    <row r="19" spans="1:6" ht="12.75">
      <c r="A19" s="184"/>
      <c r="B19" s="124" t="s">
        <v>79</v>
      </c>
      <c r="C19" s="154">
        <v>2</v>
      </c>
      <c r="D19" s="155">
        <v>270</v>
      </c>
      <c r="E19" s="187"/>
      <c r="F19" s="167"/>
    </row>
    <row r="20" spans="1:6" ht="12.75">
      <c r="A20" s="184"/>
      <c r="B20" s="124" t="s">
        <v>80</v>
      </c>
      <c r="C20" s="154">
        <v>4</v>
      </c>
      <c r="D20" s="155">
        <v>202</v>
      </c>
      <c r="E20" s="187"/>
      <c r="F20" s="167"/>
    </row>
    <row r="21" spans="1:6" ht="12.75">
      <c r="A21" s="184"/>
      <c r="B21" s="124" t="s">
        <v>81</v>
      </c>
      <c r="C21" s="154">
        <v>1</v>
      </c>
      <c r="D21" s="155">
        <v>165</v>
      </c>
      <c r="E21" s="188"/>
      <c r="F21" s="168"/>
    </row>
    <row r="22" spans="1:6" ht="18.75">
      <c r="A22" s="98" t="s">
        <v>131</v>
      </c>
      <c r="B22" s="127" t="s">
        <v>132</v>
      </c>
      <c r="C22" s="60"/>
      <c r="D22" s="62"/>
      <c r="E22" s="23"/>
      <c r="F22" s="19">
        <v>45000</v>
      </c>
    </row>
    <row r="23" spans="1:6" ht="15">
      <c r="A23" s="183" t="s">
        <v>210</v>
      </c>
      <c r="B23" s="32" t="s">
        <v>185</v>
      </c>
      <c r="C23" s="61"/>
      <c r="D23" s="7"/>
      <c r="E23" s="23"/>
      <c r="F23" s="24"/>
    </row>
    <row r="24" spans="1:6" ht="12.75">
      <c r="A24" s="184"/>
      <c r="B24" s="149" t="s">
        <v>214</v>
      </c>
      <c r="C24" s="163">
        <v>2</v>
      </c>
      <c r="D24" s="161">
        <v>19</v>
      </c>
      <c r="E24" s="186">
        <v>652.2</v>
      </c>
      <c r="F24" s="166">
        <f>E24*F5</f>
        <v>3117.5160000000005</v>
      </c>
    </row>
    <row r="25" spans="1:6" ht="12.75">
      <c r="A25" s="184"/>
      <c r="B25" s="149" t="s">
        <v>215</v>
      </c>
      <c r="C25" s="163">
        <v>2</v>
      </c>
      <c r="D25" s="161">
        <v>510</v>
      </c>
      <c r="E25" s="187"/>
      <c r="F25" s="167"/>
    </row>
    <row r="26" spans="1:6" ht="12.75">
      <c r="A26" s="184"/>
      <c r="B26" s="149" t="s">
        <v>216</v>
      </c>
      <c r="C26" s="163">
        <v>2</v>
      </c>
      <c r="D26" s="161">
        <v>38</v>
      </c>
      <c r="E26" s="187"/>
      <c r="F26" s="167"/>
    </row>
    <row r="27" spans="1:6" ht="12.75">
      <c r="A27" s="184"/>
      <c r="B27" s="149" t="s">
        <v>217</v>
      </c>
      <c r="C27" s="163">
        <v>4</v>
      </c>
      <c r="D27" s="161">
        <v>40.4</v>
      </c>
      <c r="E27" s="187"/>
      <c r="F27" s="167"/>
    </row>
    <row r="28" spans="1:6" ht="12.75">
      <c r="A28" s="185"/>
      <c r="B28" s="149" t="s">
        <v>218</v>
      </c>
      <c r="C28" s="163">
        <v>2</v>
      </c>
      <c r="D28" s="161">
        <v>44.8</v>
      </c>
      <c r="E28" s="188"/>
      <c r="F28" s="168"/>
    </row>
    <row r="29" spans="1:6" ht="13.5" customHeight="1">
      <c r="A29" s="57"/>
      <c r="B29" s="70" t="s">
        <v>28</v>
      </c>
      <c r="C29" s="101"/>
      <c r="D29" s="71"/>
      <c r="E29" s="102"/>
      <c r="F29" s="103">
        <f>SUM(F8:F28)</f>
        <v>57465.092800000006</v>
      </c>
    </row>
    <row r="30" spans="1:6" ht="13.5" customHeight="1">
      <c r="A30" s="57"/>
      <c r="B30" s="104" t="s">
        <v>36</v>
      </c>
      <c r="C30" s="104"/>
      <c r="D30" s="104"/>
      <c r="E30" s="104"/>
      <c r="F30" s="104"/>
    </row>
    <row r="31" spans="1:6" ht="13.5" customHeight="1">
      <c r="A31" s="192" t="s">
        <v>84</v>
      </c>
      <c r="B31" s="123" t="s">
        <v>82</v>
      </c>
      <c r="C31" s="120"/>
      <c r="D31" s="121"/>
      <c r="E31" s="104"/>
      <c r="F31" s="104"/>
    </row>
    <row r="32" spans="1:6" ht="13.5" customHeight="1">
      <c r="A32" s="193"/>
      <c r="B32" s="124" t="s">
        <v>83</v>
      </c>
      <c r="C32" s="120">
        <v>1</v>
      </c>
      <c r="D32" s="122">
        <v>320</v>
      </c>
      <c r="E32" s="104"/>
      <c r="F32" s="164">
        <v>320</v>
      </c>
    </row>
    <row r="33" spans="1:6" ht="13.5" customHeight="1">
      <c r="A33" s="57"/>
      <c r="B33" s="104"/>
      <c r="C33" s="104"/>
      <c r="D33" s="104"/>
      <c r="E33" s="104"/>
      <c r="F33" s="104"/>
    </row>
    <row r="34" spans="1:6" ht="13.5" customHeight="1" hidden="1">
      <c r="A34" s="57"/>
      <c r="B34" s="104" t="s">
        <v>135</v>
      </c>
      <c r="C34" s="104" t="s">
        <v>136</v>
      </c>
      <c r="D34" s="104" t="s">
        <v>137</v>
      </c>
      <c r="E34" s="104" t="s">
        <v>138</v>
      </c>
      <c r="F34" s="104"/>
    </row>
    <row r="35" spans="1:6" ht="13.5" customHeight="1" hidden="1">
      <c r="A35" s="57"/>
      <c r="B35" s="104">
        <v>927.9</v>
      </c>
      <c r="C35" s="104">
        <v>11.08</v>
      </c>
      <c r="D35" s="104">
        <v>12</v>
      </c>
      <c r="E35" s="104">
        <f>B35*C35*D35</f>
        <v>123373.584</v>
      </c>
      <c r="F35" s="104"/>
    </row>
    <row r="36" spans="1:6" ht="14.25" customHeight="1">
      <c r="A36" s="4" t="s">
        <v>2</v>
      </c>
      <c r="B36" s="178" t="s">
        <v>3</v>
      </c>
      <c r="C36" s="179"/>
      <c r="D36" s="1"/>
      <c r="E36" s="1"/>
      <c r="F36" s="20"/>
    </row>
    <row r="37" spans="1:7" ht="14.25" customHeight="1">
      <c r="A37" s="5"/>
      <c r="B37" s="180" t="s">
        <v>6</v>
      </c>
      <c r="C37" s="181"/>
      <c r="D37" s="181"/>
      <c r="E37" s="182"/>
      <c r="F37" s="20">
        <f>B35*G37</f>
        <v>23439.5937495</v>
      </c>
      <c r="G37">
        <v>25.260905</v>
      </c>
    </row>
    <row r="38" spans="1:7" ht="13.5" customHeight="1">
      <c r="A38" s="37"/>
      <c r="B38" s="180" t="s">
        <v>20</v>
      </c>
      <c r="C38" s="181"/>
      <c r="D38" s="181"/>
      <c r="E38" s="182"/>
      <c r="F38" s="20">
        <f>E35*G38</f>
        <v>37012.0752</v>
      </c>
      <c r="G38" s="135">
        <v>0.3</v>
      </c>
    </row>
    <row r="39" spans="1:6" ht="13.5" customHeight="1">
      <c r="A39" s="38"/>
      <c r="B39" s="180" t="s">
        <v>21</v>
      </c>
      <c r="C39" s="181"/>
      <c r="D39" s="181"/>
      <c r="E39" s="182"/>
      <c r="F39" s="20"/>
    </row>
    <row r="40" spans="1:6" ht="12.75" customHeight="1">
      <c r="A40" s="38"/>
      <c r="B40" s="180" t="s">
        <v>22</v>
      </c>
      <c r="C40" s="181"/>
      <c r="D40" s="181"/>
      <c r="E40" s="182"/>
      <c r="F40" s="20">
        <v>1224.84</v>
      </c>
    </row>
    <row r="41" spans="1:6" ht="12.75" customHeight="1">
      <c r="A41" s="38"/>
      <c r="B41" s="180" t="s">
        <v>23</v>
      </c>
      <c r="C41" s="181"/>
      <c r="D41" s="181"/>
      <c r="E41" s="182"/>
      <c r="F41" s="20">
        <v>2477</v>
      </c>
    </row>
    <row r="42" spans="1:7" ht="12.75" customHeight="1">
      <c r="A42" s="38"/>
      <c r="B42" s="180" t="s">
        <v>24</v>
      </c>
      <c r="C42" s="181"/>
      <c r="D42" s="181"/>
      <c r="E42" s="182"/>
      <c r="F42" s="20">
        <f>E35*G42</f>
        <v>13571.09424</v>
      </c>
      <c r="G42" s="135">
        <v>0.11</v>
      </c>
    </row>
    <row r="43" spans="1:7" ht="13.5">
      <c r="A43" s="21"/>
      <c r="B43" s="175" t="s">
        <v>25</v>
      </c>
      <c r="C43" s="176"/>
      <c r="D43" s="176"/>
      <c r="E43" s="177"/>
      <c r="F43" s="20">
        <f>E35*G43</f>
        <v>6415.4263679999995</v>
      </c>
      <c r="G43" s="136">
        <v>0.052</v>
      </c>
    </row>
    <row r="44" spans="1:7" ht="12.75" customHeight="1">
      <c r="A44" s="21"/>
      <c r="B44" s="189" t="s">
        <v>224</v>
      </c>
      <c r="C44" s="190"/>
      <c r="D44" s="190"/>
      <c r="E44" s="191"/>
      <c r="F44" s="58">
        <v>5653</v>
      </c>
      <c r="G44" s="135">
        <v>0.03</v>
      </c>
    </row>
    <row r="45" spans="1:6" ht="12" customHeight="1">
      <c r="A45" s="1"/>
      <c r="B45" s="53" t="s">
        <v>7</v>
      </c>
      <c r="C45" s="54"/>
      <c r="D45" s="54"/>
      <c r="E45" s="55"/>
      <c r="F45" s="40">
        <f>SUM(F29:F44)</f>
        <v>147578.1223575</v>
      </c>
    </row>
    <row r="46" spans="1:6" ht="15.75" customHeight="1">
      <c r="A46" s="1"/>
      <c r="B46" s="169" t="s">
        <v>26</v>
      </c>
      <c r="C46" s="170"/>
      <c r="D46" s="170"/>
      <c r="E46" s="171"/>
      <c r="F46" s="20">
        <v>121014</v>
      </c>
    </row>
    <row r="47" spans="1:6" ht="13.5" customHeight="1">
      <c r="A47" s="1"/>
      <c r="B47" s="172" t="s">
        <v>27</v>
      </c>
      <c r="C47" s="173"/>
      <c r="D47" s="173"/>
      <c r="E47" s="174"/>
      <c r="F47" s="39">
        <f>F46-F45</f>
        <v>-26564.12235749999</v>
      </c>
    </row>
    <row r="48" spans="1:6" ht="12.75">
      <c r="A48" s="194" t="s">
        <v>223</v>
      </c>
      <c r="B48" s="194"/>
      <c r="C48" s="194"/>
      <c r="D48" s="194"/>
      <c r="E48" s="194"/>
      <c r="F48" s="148">
        <v>15563</v>
      </c>
    </row>
    <row r="49" spans="1:6" ht="12.75">
      <c r="A49" s="194" t="s">
        <v>222</v>
      </c>
      <c r="B49" s="194"/>
      <c r="C49" s="194"/>
      <c r="D49" s="194"/>
      <c r="E49" s="194"/>
      <c r="F49" s="194"/>
    </row>
  </sheetData>
  <sheetProtection/>
  <mergeCells count="29">
    <mergeCell ref="A48:E48"/>
    <mergeCell ref="A49:F49"/>
    <mergeCell ref="B41:E41"/>
    <mergeCell ref="A1:F1"/>
    <mergeCell ref="A2:F2"/>
    <mergeCell ref="F3:F4"/>
    <mergeCell ref="A3:A4"/>
    <mergeCell ref="B3:B4"/>
    <mergeCell ref="C3:E3"/>
    <mergeCell ref="B42:E42"/>
    <mergeCell ref="A7:A10"/>
    <mergeCell ref="E8:E10"/>
    <mergeCell ref="F8:F10"/>
    <mergeCell ref="B44:E44"/>
    <mergeCell ref="A11:A21"/>
    <mergeCell ref="E12:E21"/>
    <mergeCell ref="F12:F21"/>
    <mergeCell ref="A31:A32"/>
    <mergeCell ref="A23:A28"/>
    <mergeCell ref="E24:E28"/>
    <mergeCell ref="F24:F28"/>
    <mergeCell ref="B46:E46"/>
    <mergeCell ref="B47:E47"/>
    <mergeCell ref="B43:E43"/>
    <mergeCell ref="B36:C36"/>
    <mergeCell ref="B37:E37"/>
    <mergeCell ref="B38:E38"/>
    <mergeCell ref="B39:E39"/>
    <mergeCell ref="B40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4.75390625" style="0" customWidth="1"/>
    <col min="2" max="2" width="50.375" style="0" customWidth="1"/>
    <col min="3" max="3" width="9.75390625" style="0" customWidth="1"/>
    <col min="4" max="4" width="7.875" style="0" customWidth="1"/>
    <col min="5" max="5" width="9.125" style="0" hidden="1" customWidth="1"/>
    <col min="6" max="6" width="10.753906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195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7.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2.75" hidden="1">
      <c r="A5" s="17"/>
      <c r="B5" s="4"/>
      <c r="C5" s="3"/>
      <c r="D5" s="3"/>
      <c r="E5" s="8"/>
      <c r="F5" s="1">
        <v>4.78</v>
      </c>
    </row>
    <row r="6" spans="1:6" ht="15.75" customHeight="1">
      <c r="A6" s="17" t="s">
        <v>0</v>
      </c>
      <c r="B6" s="4" t="s">
        <v>1</v>
      </c>
      <c r="C6" s="3"/>
      <c r="D6" s="3"/>
      <c r="E6" s="3"/>
      <c r="F6" s="1"/>
    </row>
    <row r="7" spans="1:6" ht="12.75">
      <c r="A7" s="192" t="s">
        <v>210</v>
      </c>
      <c r="B7" s="33" t="s">
        <v>211</v>
      </c>
      <c r="C7" s="138"/>
      <c r="D7" s="108"/>
      <c r="E7" s="13"/>
      <c r="F7" s="18"/>
    </row>
    <row r="8" spans="1:6" ht="12.75" customHeight="1">
      <c r="A8" s="209"/>
      <c r="B8" s="34" t="s">
        <v>87</v>
      </c>
      <c r="C8" s="35">
        <v>2</v>
      </c>
      <c r="D8" s="36">
        <v>904</v>
      </c>
      <c r="E8" s="186">
        <v>1000.01</v>
      </c>
      <c r="F8" s="166">
        <f>E8*F5</f>
        <v>4780.0478</v>
      </c>
    </row>
    <row r="9" spans="1:6" ht="12.75">
      <c r="A9" s="193"/>
      <c r="B9" s="34" t="s">
        <v>88</v>
      </c>
      <c r="C9" s="35">
        <v>8</v>
      </c>
      <c r="D9" s="36">
        <v>96.01</v>
      </c>
      <c r="E9" s="188"/>
      <c r="F9" s="168"/>
    </row>
    <row r="10" spans="1:6" ht="12.75">
      <c r="A10" s="57"/>
      <c r="B10" s="116" t="s">
        <v>28</v>
      </c>
      <c r="C10" s="117"/>
      <c r="D10" s="118"/>
      <c r="E10" s="76">
        <f>SUM(E7:E9)</f>
        <v>1000.01</v>
      </c>
      <c r="F10" s="40">
        <f>SUM(F7:F9)</f>
        <v>4780.0478</v>
      </c>
    </row>
    <row r="11" spans="1:6" ht="12.75">
      <c r="A11" s="57"/>
      <c r="B11" s="66" t="s">
        <v>30</v>
      </c>
      <c r="C11" s="61"/>
      <c r="D11" s="68"/>
      <c r="E11" s="14"/>
      <c r="F11" s="75"/>
    </row>
    <row r="12" spans="1:6" ht="12.75">
      <c r="A12" s="192" t="s">
        <v>191</v>
      </c>
      <c r="B12" s="33" t="s">
        <v>199</v>
      </c>
      <c r="C12" s="35">
        <v>2</v>
      </c>
      <c r="D12" s="36"/>
      <c r="E12" s="23"/>
      <c r="F12" s="19">
        <v>4100</v>
      </c>
    </row>
    <row r="13" spans="1:6" ht="12.75">
      <c r="A13" s="209"/>
      <c r="B13" s="34" t="s">
        <v>196</v>
      </c>
      <c r="C13" s="35">
        <v>1</v>
      </c>
      <c r="D13" s="36">
        <v>450</v>
      </c>
      <c r="E13" s="23"/>
      <c r="F13" s="19">
        <v>450</v>
      </c>
    </row>
    <row r="14" spans="1:6" ht="12.75">
      <c r="A14" s="209"/>
      <c r="B14" s="33" t="s">
        <v>197</v>
      </c>
      <c r="C14" s="35"/>
      <c r="D14" s="36"/>
      <c r="E14" s="23"/>
      <c r="F14" s="19"/>
    </row>
    <row r="15" spans="1:6" ht="12.75">
      <c r="A15" s="193"/>
      <c r="B15" s="34" t="s">
        <v>198</v>
      </c>
      <c r="C15" s="35">
        <v>0.446</v>
      </c>
      <c r="D15" s="36">
        <v>83</v>
      </c>
      <c r="E15" s="23"/>
      <c r="F15" s="19">
        <v>83</v>
      </c>
    </row>
    <row r="16" spans="1:6" ht="12.75">
      <c r="A16" s="119"/>
      <c r="B16" s="34" t="s">
        <v>200</v>
      </c>
      <c r="C16" s="143"/>
      <c r="D16" s="144"/>
      <c r="E16" s="23"/>
      <c r="F16" s="19">
        <v>1850</v>
      </c>
    </row>
    <row r="17" spans="1:6" ht="12.75">
      <c r="A17" s="119"/>
      <c r="B17" s="34" t="s">
        <v>226</v>
      </c>
      <c r="C17" s="109"/>
      <c r="D17" s="110"/>
      <c r="E17" s="23"/>
      <c r="F17" s="19">
        <v>5035</v>
      </c>
    </row>
    <row r="18" spans="1:6" ht="24" hidden="1">
      <c r="A18" s="119"/>
      <c r="B18" s="104" t="s">
        <v>135</v>
      </c>
      <c r="C18" s="104" t="s">
        <v>136</v>
      </c>
      <c r="D18" s="104" t="s">
        <v>137</v>
      </c>
      <c r="E18" s="104" t="s">
        <v>138</v>
      </c>
      <c r="F18" s="19"/>
    </row>
    <row r="19" spans="1:6" ht="12.75" hidden="1">
      <c r="A19" s="119"/>
      <c r="B19" s="104">
        <v>4706.6</v>
      </c>
      <c r="C19" s="104">
        <v>11.72</v>
      </c>
      <c r="D19" s="104">
        <v>2</v>
      </c>
      <c r="E19" s="104">
        <f>B19*C19*D19</f>
        <v>110322.70400000001</v>
      </c>
      <c r="F19" s="19"/>
    </row>
    <row r="20" spans="1:6" ht="12.75">
      <c r="A20" s="119"/>
      <c r="B20" s="178" t="s">
        <v>3</v>
      </c>
      <c r="C20" s="179"/>
      <c r="D20" s="178"/>
      <c r="E20" s="179"/>
      <c r="F20" s="19"/>
    </row>
    <row r="21" spans="1:7" ht="13.5">
      <c r="A21" s="5"/>
      <c r="B21" s="180" t="s">
        <v>6</v>
      </c>
      <c r="C21" s="181"/>
      <c r="D21" s="181"/>
      <c r="E21" s="182"/>
      <c r="F21" s="20">
        <v>8211</v>
      </c>
      <c r="G21">
        <v>25.260905</v>
      </c>
    </row>
    <row r="22" spans="1:7" ht="13.5">
      <c r="A22" s="2"/>
      <c r="B22" s="180" t="s">
        <v>20</v>
      </c>
      <c r="C22" s="181"/>
      <c r="D22" s="181"/>
      <c r="E22" s="182"/>
      <c r="F22" s="20">
        <v>7995</v>
      </c>
      <c r="G22" s="135">
        <v>0.3</v>
      </c>
    </row>
    <row r="23" spans="1:7" ht="13.5">
      <c r="A23" s="21"/>
      <c r="B23" s="180" t="s">
        <v>24</v>
      </c>
      <c r="C23" s="181"/>
      <c r="D23" s="181"/>
      <c r="E23" s="182"/>
      <c r="F23" s="20">
        <v>5135</v>
      </c>
      <c r="G23" s="135">
        <v>0.11</v>
      </c>
    </row>
    <row r="24" spans="1:7" ht="13.5">
      <c r="A24" s="21"/>
      <c r="B24" s="180" t="s">
        <v>225</v>
      </c>
      <c r="C24" s="181"/>
      <c r="D24" s="181"/>
      <c r="E24" s="182"/>
      <c r="F24" s="20">
        <v>1000</v>
      </c>
      <c r="G24" s="135"/>
    </row>
    <row r="25" spans="1:7" ht="13.5">
      <c r="A25" s="21"/>
      <c r="B25" s="175" t="s">
        <v>25</v>
      </c>
      <c r="C25" s="176"/>
      <c r="D25" s="176"/>
      <c r="E25" s="177"/>
      <c r="F25" s="20">
        <v>1737</v>
      </c>
      <c r="G25" s="136">
        <v>0.052</v>
      </c>
    </row>
    <row r="26" spans="1:7" ht="13.5">
      <c r="A26" s="21"/>
      <c r="B26" s="189" t="s">
        <v>224</v>
      </c>
      <c r="C26" s="190"/>
      <c r="D26" s="190"/>
      <c r="E26" s="191"/>
      <c r="F26" s="58">
        <v>1076</v>
      </c>
      <c r="G26" s="135">
        <v>0.03</v>
      </c>
    </row>
    <row r="27" spans="1:6" ht="13.5">
      <c r="A27" s="1"/>
      <c r="B27" s="53" t="s">
        <v>7</v>
      </c>
      <c r="C27" s="54"/>
      <c r="D27" s="54"/>
      <c r="E27" s="55"/>
      <c r="F27" s="40">
        <f>SUM(F10:F26)</f>
        <v>41452.0478</v>
      </c>
    </row>
    <row r="28" spans="1:6" ht="13.5">
      <c r="A28" s="1"/>
      <c r="B28" s="169" t="s">
        <v>26</v>
      </c>
      <c r="C28" s="170"/>
      <c r="D28" s="170"/>
      <c r="E28" s="171"/>
      <c r="F28" s="20">
        <v>35862</v>
      </c>
    </row>
    <row r="29" spans="1:6" ht="15">
      <c r="A29" s="1"/>
      <c r="B29" s="172" t="s">
        <v>27</v>
      </c>
      <c r="C29" s="173"/>
      <c r="D29" s="173"/>
      <c r="E29" s="174"/>
      <c r="F29" s="39">
        <f>F28-F27</f>
        <v>-5590.0478</v>
      </c>
    </row>
    <row r="30" spans="1:6" ht="12.75">
      <c r="A30" s="194" t="s">
        <v>223</v>
      </c>
      <c r="B30" s="194"/>
      <c r="C30" s="194"/>
      <c r="D30" s="194"/>
      <c r="E30" s="194"/>
      <c r="F30" s="148">
        <v>73601</v>
      </c>
    </row>
    <row r="31" spans="1:6" ht="12.75">
      <c r="A31" s="194" t="s">
        <v>222</v>
      </c>
      <c r="B31" s="194"/>
      <c r="C31" s="194"/>
      <c r="D31" s="194"/>
      <c r="E31" s="194"/>
      <c r="F31" s="194"/>
    </row>
  </sheetData>
  <sheetProtection/>
  <mergeCells count="22">
    <mergeCell ref="F8:F9"/>
    <mergeCell ref="A1:F1"/>
    <mergeCell ref="A2:F2"/>
    <mergeCell ref="A3:A4"/>
    <mergeCell ref="B3:B4"/>
    <mergeCell ref="C3:E3"/>
    <mergeCell ref="F3:F4"/>
    <mergeCell ref="A7:A9"/>
    <mergeCell ref="A31:F31"/>
    <mergeCell ref="A12:A15"/>
    <mergeCell ref="B23:E23"/>
    <mergeCell ref="B25:E25"/>
    <mergeCell ref="B26:E26"/>
    <mergeCell ref="B28:E28"/>
    <mergeCell ref="A30:E30"/>
    <mergeCell ref="B24:E24"/>
    <mergeCell ref="B29:E29"/>
    <mergeCell ref="B20:C20"/>
    <mergeCell ref="D20:E20"/>
    <mergeCell ref="B21:E21"/>
    <mergeCell ref="B22:E22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3.375" style="0" customWidth="1"/>
    <col min="2" max="2" width="47.125" style="0" customWidth="1"/>
    <col min="3" max="3" width="9.00390625" style="0" customWidth="1"/>
    <col min="4" max="4" width="10.375" style="0" customWidth="1"/>
    <col min="5" max="5" width="9.25390625" style="0" hidden="1" customWidth="1"/>
    <col min="6" max="6" width="10.375" style="0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9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6.7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1.25" customHeight="1" hidden="1">
      <c r="A5" s="17"/>
      <c r="B5" s="10"/>
      <c r="C5" s="1"/>
      <c r="D5" s="1"/>
      <c r="E5" s="1"/>
      <c r="F5" s="1">
        <v>4.78</v>
      </c>
    </row>
    <row r="6" spans="1:6" ht="25.5" customHeight="1">
      <c r="A6" s="17" t="s">
        <v>0</v>
      </c>
      <c r="B6" s="10" t="s">
        <v>1</v>
      </c>
      <c r="C6" s="1"/>
      <c r="D6" s="1"/>
      <c r="E6" s="1"/>
      <c r="F6" s="1"/>
    </row>
    <row r="7" spans="1:6" ht="11.25" customHeight="1">
      <c r="A7" s="183" t="s">
        <v>105</v>
      </c>
      <c r="B7" s="126" t="s">
        <v>46</v>
      </c>
      <c r="C7" s="1"/>
      <c r="D7" s="1"/>
      <c r="E7" s="11"/>
      <c r="F7" s="14"/>
    </row>
    <row r="8" spans="1:6" ht="12.75">
      <c r="A8" s="184"/>
      <c r="B8" s="52" t="s">
        <v>52</v>
      </c>
      <c r="C8" s="95">
        <v>1</v>
      </c>
      <c r="D8" s="64">
        <v>230</v>
      </c>
      <c r="E8" s="186">
        <v>478</v>
      </c>
      <c r="F8" s="166">
        <f>E8*F5</f>
        <v>2284.84</v>
      </c>
    </row>
    <row r="9" spans="1:6" ht="12.75">
      <c r="A9" s="184"/>
      <c r="B9" s="52" t="s">
        <v>104</v>
      </c>
      <c r="C9" s="95">
        <v>2</v>
      </c>
      <c r="D9" s="64">
        <v>147</v>
      </c>
      <c r="E9" s="187"/>
      <c r="F9" s="167"/>
    </row>
    <row r="10" spans="1:6" ht="12.75">
      <c r="A10" s="185"/>
      <c r="B10" s="52" t="s">
        <v>80</v>
      </c>
      <c r="C10" s="95">
        <v>2</v>
      </c>
      <c r="D10" s="64">
        <v>101</v>
      </c>
      <c r="E10" s="188"/>
      <c r="F10" s="168"/>
    </row>
    <row r="11" spans="1:6" ht="15">
      <c r="A11" s="98" t="s">
        <v>131</v>
      </c>
      <c r="B11" s="127" t="s">
        <v>132</v>
      </c>
      <c r="C11" s="60"/>
      <c r="D11" s="59"/>
      <c r="E11" s="49"/>
      <c r="F11" s="48">
        <v>45000</v>
      </c>
    </row>
    <row r="12" spans="1:6" ht="12.75">
      <c r="A12" s="183" t="s">
        <v>191</v>
      </c>
      <c r="B12" s="33" t="s">
        <v>185</v>
      </c>
      <c r="C12" s="35"/>
      <c r="D12" s="36"/>
      <c r="E12" s="49"/>
      <c r="F12" s="48"/>
    </row>
    <row r="13" spans="1:6" ht="12.75">
      <c r="A13" s="203"/>
      <c r="B13" s="34" t="s">
        <v>186</v>
      </c>
      <c r="C13" s="35">
        <v>2.5</v>
      </c>
      <c r="D13" s="36">
        <v>232</v>
      </c>
      <c r="E13" s="186">
        <v>387.38</v>
      </c>
      <c r="F13" s="166">
        <f>E13*F5</f>
        <v>1851.6764</v>
      </c>
    </row>
    <row r="14" spans="1:6" ht="12.75">
      <c r="A14" s="203"/>
      <c r="B14" s="34" t="s">
        <v>187</v>
      </c>
      <c r="C14" s="35">
        <v>1</v>
      </c>
      <c r="D14" s="36">
        <v>52.38</v>
      </c>
      <c r="E14" s="187"/>
      <c r="F14" s="167"/>
    </row>
    <row r="15" spans="1:6" ht="12.75">
      <c r="A15" s="203"/>
      <c r="B15" s="34" t="s">
        <v>188</v>
      </c>
      <c r="C15" s="35">
        <v>1</v>
      </c>
      <c r="D15" s="36">
        <v>30</v>
      </c>
      <c r="E15" s="187"/>
      <c r="F15" s="167"/>
    </row>
    <row r="16" spans="1:6" ht="12.75">
      <c r="A16" s="203"/>
      <c r="B16" s="34" t="s">
        <v>189</v>
      </c>
      <c r="C16" s="35">
        <v>1</v>
      </c>
      <c r="D16" s="36">
        <v>33</v>
      </c>
      <c r="E16" s="187"/>
      <c r="F16" s="167"/>
    </row>
    <row r="17" spans="1:6" ht="12.75">
      <c r="A17" s="204"/>
      <c r="B17" s="34" t="s">
        <v>190</v>
      </c>
      <c r="C17" s="35">
        <v>1</v>
      </c>
      <c r="D17" s="36">
        <v>40</v>
      </c>
      <c r="E17" s="188"/>
      <c r="F17" s="168"/>
    </row>
    <row r="18" spans="1:6" ht="15">
      <c r="A18" s="183" t="s">
        <v>210</v>
      </c>
      <c r="B18" s="32" t="s">
        <v>185</v>
      </c>
      <c r="C18" s="61"/>
      <c r="D18" s="7"/>
      <c r="E18" s="49"/>
      <c r="F18" s="48"/>
    </row>
    <row r="19" spans="1:6" ht="12.75">
      <c r="A19" s="203"/>
      <c r="B19" s="149" t="s">
        <v>219</v>
      </c>
      <c r="C19" s="163">
        <v>0.4</v>
      </c>
      <c r="D19" s="161">
        <v>58</v>
      </c>
      <c r="E19" s="186">
        <v>626.76</v>
      </c>
      <c r="F19" s="166">
        <f>E19*F5</f>
        <v>2995.9128</v>
      </c>
    </row>
    <row r="20" spans="1:6" ht="12.75">
      <c r="A20" s="203"/>
      <c r="B20" s="149" t="s">
        <v>186</v>
      </c>
      <c r="C20" s="163">
        <v>5</v>
      </c>
      <c r="D20" s="161">
        <v>464</v>
      </c>
      <c r="E20" s="187"/>
      <c r="F20" s="167"/>
    </row>
    <row r="21" spans="1:6" ht="12.75">
      <c r="A21" s="204"/>
      <c r="B21" s="149" t="s">
        <v>187</v>
      </c>
      <c r="C21" s="163">
        <v>2</v>
      </c>
      <c r="D21" s="161">
        <v>104.76</v>
      </c>
      <c r="E21" s="188"/>
      <c r="F21" s="168"/>
    </row>
    <row r="22" spans="1:7" ht="12.75">
      <c r="A22" s="28"/>
      <c r="B22" s="70" t="s">
        <v>28</v>
      </c>
      <c r="C22" s="132"/>
      <c r="D22" s="133">
        <f>SUM(D8:D8)</f>
        <v>230</v>
      </c>
      <c r="E22" s="134"/>
      <c r="F22" s="40">
        <f>SUM(F8:F21)</f>
        <v>52132.42919999999</v>
      </c>
      <c r="G22" s="56"/>
    </row>
    <row r="23" spans="1:7" ht="12.75">
      <c r="A23" s="128"/>
      <c r="B23" s="104" t="s">
        <v>30</v>
      </c>
      <c r="C23" s="131"/>
      <c r="D23" s="130"/>
      <c r="E23" s="14"/>
      <c r="F23" s="69"/>
      <c r="G23" s="129"/>
    </row>
    <row r="24" spans="1:7" ht="12" customHeight="1">
      <c r="A24" s="128"/>
      <c r="B24" s="104"/>
      <c r="C24" s="131"/>
      <c r="D24" s="130"/>
      <c r="E24" s="14"/>
      <c r="F24" s="69"/>
      <c r="G24" s="129"/>
    </row>
    <row r="25" spans="1:7" ht="0.75" customHeight="1" hidden="1">
      <c r="A25" s="128"/>
      <c r="B25" s="104" t="s">
        <v>135</v>
      </c>
      <c r="C25" s="104" t="s">
        <v>136</v>
      </c>
      <c r="D25" s="104" t="s">
        <v>137</v>
      </c>
      <c r="E25" s="104" t="s">
        <v>138</v>
      </c>
      <c r="F25" s="69"/>
      <c r="G25" s="129"/>
    </row>
    <row r="26" spans="1:7" ht="15.75" customHeight="1" hidden="1">
      <c r="A26" s="128"/>
      <c r="B26" s="104">
        <v>932.6</v>
      </c>
      <c r="C26" s="104">
        <v>11.08</v>
      </c>
      <c r="D26" s="104">
        <v>12</v>
      </c>
      <c r="E26" s="104">
        <f>B26*C26*D26</f>
        <v>123998.49600000001</v>
      </c>
      <c r="F26" s="69"/>
      <c r="G26" s="129"/>
    </row>
    <row r="27" spans="1:6" ht="14.25" customHeight="1">
      <c r="A27" s="4" t="s">
        <v>2</v>
      </c>
      <c r="B27" s="178" t="s">
        <v>3</v>
      </c>
      <c r="C27" s="179"/>
      <c r="D27" s="1"/>
      <c r="E27" s="1"/>
      <c r="F27" s="20"/>
    </row>
    <row r="28" spans="1:7" ht="15" customHeight="1">
      <c r="A28" s="5"/>
      <c r="B28" s="180" t="s">
        <v>6</v>
      </c>
      <c r="C28" s="181"/>
      <c r="D28" s="181"/>
      <c r="E28" s="182"/>
      <c r="F28" s="20">
        <f>B26*G28</f>
        <v>23558.320003</v>
      </c>
      <c r="G28">
        <v>25.260905</v>
      </c>
    </row>
    <row r="29" spans="1:7" ht="13.5" customHeight="1">
      <c r="A29" s="2"/>
      <c r="B29" s="180" t="s">
        <v>20</v>
      </c>
      <c r="C29" s="181"/>
      <c r="D29" s="181"/>
      <c r="E29" s="182"/>
      <c r="F29" s="20">
        <f>E26*G29</f>
        <v>37199.548800000004</v>
      </c>
      <c r="G29" s="135">
        <v>0.3</v>
      </c>
    </row>
    <row r="30" spans="1:6" ht="14.25" customHeight="1">
      <c r="A30" s="21"/>
      <c r="B30" s="180" t="s">
        <v>21</v>
      </c>
      <c r="C30" s="181"/>
      <c r="D30" s="181"/>
      <c r="E30" s="182"/>
      <c r="F30" s="20"/>
    </row>
    <row r="31" spans="1:6" ht="14.25" customHeight="1">
      <c r="A31" s="21"/>
      <c r="B31" s="180" t="s">
        <v>22</v>
      </c>
      <c r="C31" s="181"/>
      <c r="D31" s="181"/>
      <c r="E31" s="182"/>
      <c r="F31" s="20">
        <v>1231.08</v>
      </c>
    </row>
    <row r="32" spans="1:6" ht="12.75" customHeight="1">
      <c r="A32" s="21"/>
      <c r="B32" s="180" t="s">
        <v>23</v>
      </c>
      <c r="C32" s="181"/>
      <c r="D32" s="181"/>
      <c r="E32" s="182"/>
      <c r="F32" s="20">
        <v>1106</v>
      </c>
    </row>
    <row r="33" spans="1:7" ht="13.5">
      <c r="A33" s="21"/>
      <c r="B33" s="180" t="s">
        <v>24</v>
      </c>
      <c r="C33" s="181"/>
      <c r="D33" s="181"/>
      <c r="E33" s="182"/>
      <c r="F33" s="20">
        <f>E26*G33</f>
        <v>13639.834560000001</v>
      </c>
      <c r="G33" s="135">
        <v>0.11</v>
      </c>
    </row>
    <row r="34" spans="1:7" ht="13.5">
      <c r="A34" s="21"/>
      <c r="B34" s="175" t="s">
        <v>25</v>
      </c>
      <c r="C34" s="176"/>
      <c r="D34" s="176"/>
      <c r="E34" s="177"/>
      <c r="F34" s="20">
        <f>E26*G34</f>
        <v>6447.921792</v>
      </c>
      <c r="G34" s="136">
        <v>0.052</v>
      </c>
    </row>
    <row r="35" spans="1:7" ht="12.75" customHeight="1">
      <c r="A35" s="21"/>
      <c r="B35" s="189" t="s">
        <v>224</v>
      </c>
      <c r="C35" s="190"/>
      <c r="D35" s="190"/>
      <c r="E35" s="191"/>
      <c r="F35" s="58">
        <v>4526</v>
      </c>
      <c r="G35" s="135">
        <v>0.03</v>
      </c>
    </row>
    <row r="36" spans="1:6" ht="12.75" customHeight="1">
      <c r="A36" s="1"/>
      <c r="B36" s="53" t="s">
        <v>7</v>
      </c>
      <c r="C36" s="54"/>
      <c r="D36" s="54"/>
      <c r="E36" s="55"/>
      <c r="F36" s="40">
        <f>SUM(F22:F35)</f>
        <v>139841.134355</v>
      </c>
    </row>
    <row r="37" spans="1:6" ht="12.75" customHeight="1">
      <c r="A37" s="1"/>
      <c r="B37" s="169" t="s">
        <v>26</v>
      </c>
      <c r="C37" s="170"/>
      <c r="D37" s="170"/>
      <c r="E37" s="171"/>
      <c r="F37" s="20">
        <v>123470</v>
      </c>
    </row>
    <row r="38" spans="1:6" ht="15">
      <c r="A38" s="1"/>
      <c r="B38" s="172" t="s">
        <v>27</v>
      </c>
      <c r="C38" s="173"/>
      <c r="D38" s="173"/>
      <c r="E38" s="174"/>
      <c r="F38" s="39">
        <f>F37-F36</f>
        <v>-16371.134354999987</v>
      </c>
    </row>
    <row r="39" spans="1:6" ht="12.75" customHeight="1">
      <c r="A39" s="194" t="s">
        <v>223</v>
      </c>
      <c r="B39" s="194"/>
      <c r="C39" s="194"/>
      <c r="D39" s="194"/>
      <c r="E39" s="194"/>
      <c r="F39" s="148">
        <v>10888</v>
      </c>
    </row>
    <row r="40" spans="1:6" ht="12.75">
      <c r="A40" s="194" t="s">
        <v>222</v>
      </c>
      <c r="B40" s="194"/>
      <c r="C40" s="194"/>
      <c r="D40" s="194"/>
      <c r="E40" s="194"/>
      <c r="F40" s="194"/>
    </row>
  </sheetData>
  <sheetProtection/>
  <mergeCells count="28">
    <mergeCell ref="A39:E39"/>
    <mergeCell ref="F8:F10"/>
    <mergeCell ref="A7:A10"/>
    <mergeCell ref="E8:E10"/>
    <mergeCell ref="B38:E38"/>
    <mergeCell ref="A40:F40"/>
    <mergeCell ref="B28:E28"/>
    <mergeCell ref="B29:E29"/>
    <mergeCell ref="B30:E30"/>
    <mergeCell ref="B35:E35"/>
    <mergeCell ref="B37:E37"/>
    <mergeCell ref="B32:E32"/>
    <mergeCell ref="A1:F1"/>
    <mergeCell ref="A2:F2"/>
    <mergeCell ref="A3:A4"/>
    <mergeCell ref="B3:B4"/>
    <mergeCell ref="C3:E3"/>
    <mergeCell ref="F3:F4"/>
    <mergeCell ref="B27:C27"/>
    <mergeCell ref="A12:A17"/>
    <mergeCell ref="E13:E17"/>
    <mergeCell ref="F13:F17"/>
    <mergeCell ref="B31:E31"/>
    <mergeCell ref="B33:E33"/>
    <mergeCell ref="B34:E34"/>
    <mergeCell ref="A18:A21"/>
    <mergeCell ref="E19:E21"/>
    <mergeCell ref="F19:F2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3.625" style="0" customWidth="1"/>
    <col min="2" max="2" width="50.75390625" style="0" customWidth="1"/>
    <col min="3" max="3" width="9.25390625" style="0" customWidth="1"/>
    <col min="4" max="4" width="10.75390625" style="0" customWidth="1"/>
    <col min="5" max="5" width="7.875" style="0" hidden="1" customWidth="1"/>
    <col min="6" max="6" width="10.753906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14</v>
      </c>
      <c r="B2" s="199"/>
      <c r="C2" s="199"/>
      <c r="D2" s="199"/>
      <c r="E2" s="199"/>
      <c r="F2" s="200"/>
    </row>
    <row r="3" spans="1:6" ht="12.75">
      <c r="A3" s="208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8.25" customHeight="1">
      <c r="A4" s="208"/>
      <c r="B4" s="201"/>
      <c r="C4" s="3" t="s">
        <v>4</v>
      </c>
      <c r="D4" s="3" t="s">
        <v>12</v>
      </c>
      <c r="E4" s="3" t="s">
        <v>13</v>
      </c>
      <c r="F4" s="201"/>
    </row>
    <row r="5" spans="1:6" ht="0.75" customHeight="1" hidden="1">
      <c r="A5" s="22"/>
      <c r="B5" s="10"/>
      <c r="C5" s="6"/>
      <c r="D5" s="3"/>
      <c r="E5" s="8"/>
      <c r="F5" s="1">
        <v>4.78</v>
      </c>
    </row>
    <row r="6" spans="1:6" ht="14.25" customHeight="1">
      <c r="A6" s="111"/>
      <c r="B6" s="10" t="s">
        <v>1</v>
      </c>
      <c r="C6" s="6"/>
      <c r="D6" s="3"/>
      <c r="E6" s="8"/>
      <c r="F6" s="1"/>
    </row>
    <row r="7" spans="1:6" ht="13.5" customHeight="1">
      <c r="A7" s="205" t="s">
        <v>64</v>
      </c>
      <c r="B7" s="114" t="s">
        <v>37</v>
      </c>
      <c r="C7" s="107"/>
      <c r="D7" s="108"/>
      <c r="E7" s="11"/>
      <c r="F7" s="12"/>
    </row>
    <row r="8" spans="1:6" ht="12.75">
      <c r="A8" s="207"/>
      <c r="B8" s="113" t="s">
        <v>61</v>
      </c>
      <c r="C8" s="156">
        <v>1</v>
      </c>
      <c r="D8" s="145">
        <v>33.88</v>
      </c>
      <c r="E8" s="186">
        <v>384.63</v>
      </c>
      <c r="F8" s="166">
        <f>E8*F5</f>
        <v>1838.5314</v>
      </c>
    </row>
    <row r="9" spans="1:6" ht="12.75">
      <c r="A9" s="207"/>
      <c r="B9" s="113" t="s">
        <v>62</v>
      </c>
      <c r="C9" s="156">
        <v>1.5</v>
      </c>
      <c r="D9" s="145">
        <v>132.82</v>
      </c>
      <c r="E9" s="187"/>
      <c r="F9" s="167"/>
    </row>
    <row r="10" spans="1:6" ht="12.75">
      <c r="A10" s="206"/>
      <c r="B10" s="113" t="s">
        <v>63</v>
      </c>
      <c r="C10" s="156">
        <v>1.5</v>
      </c>
      <c r="D10" s="145">
        <v>217.93</v>
      </c>
      <c r="E10" s="188"/>
      <c r="F10" s="168"/>
    </row>
    <row r="11" spans="1:6" ht="15">
      <c r="A11" s="205" t="s">
        <v>105</v>
      </c>
      <c r="B11" s="32" t="s">
        <v>106</v>
      </c>
      <c r="C11" s="61"/>
      <c r="D11" s="7"/>
      <c r="E11" s="13"/>
      <c r="F11" s="19"/>
    </row>
    <row r="12" spans="1:6" ht="12.75">
      <c r="A12" s="207"/>
      <c r="B12" s="52" t="s">
        <v>107</v>
      </c>
      <c r="C12" s="95">
        <v>10</v>
      </c>
      <c r="D12" s="64">
        <v>45</v>
      </c>
      <c r="E12" s="186">
        <v>109</v>
      </c>
      <c r="F12" s="166">
        <f>E12*F5</f>
        <v>521.02</v>
      </c>
    </row>
    <row r="13" spans="1:6" ht="12.75">
      <c r="A13" s="206"/>
      <c r="B13" s="52" t="s">
        <v>108</v>
      </c>
      <c r="C13" s="95">
        <v>1</v>
      </c>
      <c r="D13" s="64">
        <v>64</v>
      </c>
      <c r="E13" s="188"/>
      <c r="F13" s="168"/>
    </row>
    <row r="14" spans="1:6" ht="14.25" customHeight="1">
      <c r="A14" s="146" t="s">
        <v>131</v>
      </c>
      <c r="B14" s="127" t="s">
        <v>132</v>
      </c>
      <c r="C14" s="45"/>
      <c r="D14" s="46"/>
      <c r="E14" s="13"/>
      <c r="F14" s="19">
        <v>87075</v>
      </c>
    </row>
    <row r="15" spans="1:6" ht="15">
      <c r="A15" s="205" t="s">
        <v>166</v>
      </c>
      <c r="B15" s="32" t="s">
        <v>164</v>
      </c>
      <c r="C15" s="61"/>
      <c r="D15" s="7"/>
      <c r="E15" s="13"/>
      <c r="F15" s="19"/>
    </row>
    <row r="16" spans="1:6" ht="12.75">
      <c r="A16" s="206"/>
      <c r="B16" s="34" t="s">
        <v>165</v>
      </c>
      <c r="C16" s="35">
        <v>2</v>
      </c>
      <c r="D16" s="36">
        <v>340</v>
      </c>
      <c r="E16" s="13">
        <v>340</v>
      </c>
      <c r="F16" s="19">
        <f>E16*F5</f>
        <v>1625.2</v>
      </c>
    </row>
    <row r="17" spans="1:6" ht="12.75">
      <c r="A17" s="30"/>
      <c r="B17" s="70" t="s">
        <v>28</v>
      </c>
      <c r="C17" s="85"/>
      <c r="D17" s="71"/>
      <c r="E17" s="72">
        <f>SUM(E8:E16)</f>
        <v>833.63</v>
      </c>
      <c r="F17" s="40">
        <f>SUM(F8:F16)</f>
        <v>91059.7514</v>
      </c>
    </row>
    <row r="18" spans="1:6" ht="12.75">
      <c r="A18" s="30"/>
      <c r="B18" s="67" t="s">
        <v>30</v>
      </c>
      <c r="C18" s="86"/>
      <c r="D18" s="68"/>
      <c r="E18" s="23"/>
      <c r="F18" s="69"/>
    </row>
    <row r="19" spans="1:6" ht="15">
      <c r="A19" s="112"/>
      <c r="B19" s="33"/>
      <c r="C19" s="88"/>
      <c r="D19" s="63"/>
      <c r="E19" s="23"/>
      <c r="F19" s="19"/>
    </row>
    <row r="20" spans="1:6" ht="12.75">
      <c r="A20" s="30"/>
      <c r="B20" s="50"/>
      <c r="C20" s="89"/>
      <c r="D20" s="90"/>
      <c r="E20" s="13"/>
      <c r="F20" s="19"/>
    </row>
    <row r="21" spans="1:6" ht="12.75" hidden="1">
      <c r="A21" s="30"/>
      <c r="B21" s="104" t="s">
        <v>135</v>
      </c>
      <c r="C21" s="104" t="s">
        <v>136</v>
      </c>
      <c r="D21" s="104" t="s">
        <v>137</v>
      </c>
      <c r="E21" s="104" t="s">
        <v>138</v>
      </c>
      <c r="F21" s="19"/>
    </row>
    <row r="22" spans="1:6" ht="12.75" customHeight="1" hidden="1">
      <c r="A22" s="30"/>
      <c r="B22" s="104">
        <v>939.1</v>
      </c>
      <c r="C22" s="104">
        <v>11.08</v>
      </c>
      <c r="D22" s="104">
        <v>12</v>
      </c>
      <c r="E22" s="104">
        <f>B22*C22*D22</f>
        <v>124862.736</v>
      </c>
      <c r="F22" s="19"/>
    </row>
    <row r="23" spans="1:6" ht="12.75">
      <c r="A23" s="4" t="s">
        <v>2</v>
      </c>
      <c r="B23" s="178" t="s">
        <v>3</v>
      </c>
      <c r="C23" s="179"/>
      <c r="D23" s="1"/>
      <c r="E23" s="1"/>
      <c r="F23" s="20"/>
    </row>
    <row r="24" spans="1:7" ht="15" customHeight="1">
      <c r="A24" s="5"/>
      <c r="B24" s="180" t="s">
        <v>6</v>
      </c>
      <c r="C24" s="181"/>
      <c r="D24" s="181"/>
      <c r="E24" s="182"/>
      <c r="F24" s="20">
        <f>B22*G24</f>
        <v>23722.5158855</v>
      </c>
      <c r="G24">
        <v>25.260905</v>
      </c>
    </row>
    <row r="25" spans="1:7" ht="12.75" customHeight="1">
      <c r="A25" s="2"/>
      <c r="B25" s="180" t="s">
        <v>20</v>
      </c>
      <c r="C25" s="181"/>
      <c r="D25" s="181"/>
      <c r="E25" s="182"/>
      <c r="F25" s="20">
        <f>E22*G25</f>
        <v>37458.8208</v>
      </c>
      <c r="G25" s="135">
        <v>0.3</v>
      </c>
    </row>
    <row r="26" spans="1:6" ht="12" customHeight="1">
      <c r="A26" s="21"/>
      <c r="B26" s="180" t="s">
        <v>21</v>
      </c>
      <c r="C26" s="181"/>
      <c r="D26" s="181"/>
      <c r="E26" s="182"/>
      <c r="F26" s="20"/>
    </row>
    <row r="27" spans="1:6" ht="12.75" customHeight="1">
      <c r="A27" s="21"/>
      <c r="B27" s="180" t="s">
        <v>22</v>
      </c>
      <c r="C27" s="181"/>
      <c r="D27" s="181"/>
      <c r="E27" s="182"/>
      <c r="F27" s="20">
        <v>1239.6</v>
      </c>
    </row>
    <row r="28" spans="1:6" ht="13.5">
      <c r="A28" s="21"/>
      <c r="B28" s="180" t="s">
        <v>23</v>
      </c>
      <c r="C28" s="181"/>
      <c r="D28" s="181"/>
      <c r="E28" s="182"/>
      <c r="F28" s="20">
        <v>2537.87</v>
      </c>
    </row>
    <row r="29" spans="1:7" ht="13.5">
      <c r="A29" s="21"/>
      <c r="B29" s="180" t="s">
        <v>24</v>
      </c>
      <c r="C29" s="181"/>
      <c r="D29" s="181"/>
      <c r="E29" s="182"/>
      <c r="F29" s="20">
        <f>E22*G29</f>
        <v>13734.90096</v>
      </c>
      <c r="G29" s="135">
        <v>0.11</v>
      </c>
    </row>
    <row r="30" spans="1:7" ht="13.5">
      <c r="A30" s="21"/>
      <c r="B30" s="175" t="s">
        <v>25</v>
      </c>
      <c r="C30" s="176"/>
      <c r="D30" s="176"/>
      <c r="E30" s="177"/>
      <c r="F30" s="20">
        <f>E22*G30</f>
        <v>6492.862272</v>
      </c>
      <c r="G30" s="136">
        <v>0.052</v>
      </c>
    </row>
    <row r="31" spans="1:7" ht="13.5" customHeight="1">
      <c r="A31" s="21"/>
      <c r="B31" s="189" t="s">
        <v>224</v>
      </c>
      <c r="C31" s="190"/>
      <c r="D31" s="190"/>
      <c r="E31" s="191"/>
      <c r="F31" s="58">
        <v>4643</v>
      </c>
      <c r="G31" s="135">
        <v>0.03</v>
      </c>
    </row>
    <row r="32" spans="1:6" ht="12.75" customHeight="1">
      <c r="A32" s="1"/>
      <c r="B32" s="53" t="s">
        <v>7</v>
      </c>
      <c r="C32" s="54"/>
      <c r="D32" s="54"/>
      <c r="E32" s="55"/>
      <c r="F32" s="40">
        <f>SUM(F17:F31)</f>
        <v>180889.3213175</v>
      </c>
    </row>
    <row r="33" spans="1:6" ht="12.75" customHeight="1">
      <c r="A33" s="1"/>
      <c r="B33" s="169" t="s">
        <v>26</v>
      </c>
      <c r="C33" s="170"/>
      <c r="D33" s="170"/>
      <c r="E33" s="171"/>
      <c r="F33" s="20">
        <v>127010</v>
      </c>
    </row>
    <row r="34" spans="1:6" ht="15">
      <c r="A34" s="1"/>
      <c r="B34" s="172" t="s">
        <v>27</v>
      </c>
      <c r="C34" s="173"/>
      <c r="D34" s="173"/>
      <c r="E34" s="174"/>
      <c r="F34" s="39">
        <f>F33-F32</f>
        <v>-53879.3213175</v>
      </c>
    </row>
    <row r="35" spans="1:6" ht="15.75" customHeight="1">
      <c r="A35" s="194" t="s">
        <v>223</v>
      </c>
      <c r="B35" s="194"/>
      <c r="C35" s="194"/>
      <c r="D35" s="194"/>
      <c r="E35" s="194"/>
      <c r="F35" s="148">
        <v>13196</v>
      </c>
    </row>
    <row r="36" spans="1:6" ht="15.75" customHeight="1">
      <c r="A36" s="194" t="s">
        <v>222</v>
      </c>
      <c r="B36" s="194"/>
      <c r="C36" s="194"/>
      <c r="D36" s="194"/>
      <c r="E36" s="194"/>
      <c r="F36" s="194"/>
    </row>
  </sheetData>
  <sheetProtection/>
  <mergeCells count="26">
    <mergeCell ref="A1:F1"/>
    <mergeCell ref="B3:B4"/>
    <mergeCell ref="C3:E3"/>
    <mergeCell ref="F3:F4"/>
    <mergeCell ref="A2:F2"/>
    <mergeCell ref="A3:A4"/>
    <mergeCell ref="A36:F36"/>
    <mergeCell ref="B33:E33"/>
    <mergeCell ref="B34:E34"/>
    <mergeCell ref="B26:E26"/>
    <mergeCell ref="B27:E27"/>
    <mergeCell ref="B28:E28"/>
    <mergeCell ref="B31:E31"/>
    <mergeCell ref="B29:E29"/>
    <mergeCell ref="B30:E30"/>
    <mergeCell ref="A35:E35"/>
    <mergeCell ref="F12:F13"/>
    <mergeCell ref="A15:A16"/>
    <mergeCell ref="E8:E10"/>
    <mergeCell ref="B23:C23"/>
    <mergeCell ref="B24:E24"/>
    <mergeCell ref="B25:E25"/>
    <mergeCell ref="A7:A10"/>
    <mergeCell ref="A11:A13"/>
    <mergeCell ref="E12:E13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00">
      <selection activeCell="F131" sqref="F131"/>
    </sheetView>
  </sheetViews>
  <sheetFormatPr defaultColWidth="9.00390625" defaultRowHeight="12.75"/>
  <cols>
    <col min="1" max="1" width="3.625" style="0" customWidth="1"/>
    <col min="2" max="2" width="49.375" style="0" customWidth="1"/>
    <col min="3" max="3" width="8.75390625" style="0" customWidth="1"/>
    <col min="4" max="4" width="10.125" style="0" customWidth="1"/>
    <col min="5" max="5" width="8.125" style="0" hidden="1" customWidth="1"/>
    <col min="6" max="6" width="10.75390625" style="0" customWidth="1"/>
    <col min="7" max="8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15</v>
      </c>
      <c r="B2" s="199"/>
      <c r="C2" s="199"/>
      <c r="D2" s="199"/>
      <c r="E2" s="199"/>
      <c r="F2" s="200"/>
    </row>
    <row r="3" spans="1:6" ht="12.75" customHeight="1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40.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7" ht="12.75" customHeight="1" hidden="1">
      <c r="A5" s="17"/>
      <c r="B5" s="4"/>
      <c r="C5" s="3"/>
      <c r="D5" s="3"/>
      <c r="E5" s="8"/>
      <c r="F5" s="1">
        <v>4.78</v>
      </c>
      <c r="G5" s="4"/>
    </row>
    <row r="6" spans="1:7" ht="12" customHeight="1">
      <c r="A6" s="17" t="s">
        <v>0</v>
      </c>
      <c r="B6" s="4" t="s">
        <v>1</v>
      </c>
      <c r="C6" s="3"/>
      <c r="D6" s="3"/>
      <c r="E6" s="8"/>
      <c r="F6" s="1"/>
      <c r="G6" s="9"/>
    </row>
    <row r="7" spans="1:6" ht="15" customHeight="1">
      <c r="A7" s="210" t="s">
        <v>35</v>
      </c>
      <c r="B7" s="32" t="s">
        <v>37</v>
      </c>
      <c r="C7" s="1"/>
      <c r="D7" s="1"/>
      <c r="E7" s="106"/>
      <c r="F7" s="13"/>
    </row>
    <row r="8" spans="1:6" ht="14.25" customHeight="1">
      <c r="A8" s="211"/>
      <c r="B8" s="52" t="s">
        <v>38</v>
      </c>
      <c r="C8" s="95">
        <v>1</v>
      </c>
      <c r="D8" s="64">
        <v>160</v>
      </c>
      <c r="E8" s="213">
        <v>1410</v>
      </c>
      <c r="F8" s="166">
        <f>E8*F5</f>
        <v>6739.8</v>
      </c>
    </row>
    <row r="9" spans="1:6" ht="12" customHeight="1">
      <c r="A9" s="211"/>
      <c r="B9" s="52" t="s">
        <v>39</v>
      </c>
      <c r="C9" s="95">
        <v>1</v>
      </c>
      <c r="D9" s="64">
        <v>25</v>
      </c>
      <c r="E9" s="214"/>
      <c r="F9" s="167"/>
    </row>
    <row r="10" spans="1:6" ht="11.25" customHeight="1">
      <c r="A10" s="211"/>
      <c r="B10" s="52" t="s">
        <v>40</v>
      </c>
      <c r="C10" s="95">
        <v>3</v>
      </c>
      <c r="D10" s="64">
        <v>54</v>
      </c>
      <c r="E10" s="214"/>
      <c r="F10" s="167"/>
    </row>
    <row r="11" spans="1:6" ht="12.75">
      <c r="A11" s="211"/>
      <c r="B11" s="52" t="s">
        <v>41</v>
      </c>
      <c r="C11" s="95">
        <v>1</v>
      </c>
      <c r="D11" s="64">
        <v>105</v>
      </c>
      <c r="E11" s="214"/>
      <c r="F11" s="167"/>
    </row>
    <row r="12" spans="1:6" ht="12.75">
      <c r="A12" s="211"/>
      <c r="B12" s="52" t="s">
        <v>42</v>
      </c>
      <c r="C12" s="95">
        <v>1</v>
      </c>
      <c r="D12" s="64">
        <v>430</v>
      </c>
      <c r="E12" s="214"/>
      <c r="F12" s="167"/>
    </row>
    <row r="13" spans="1:6" ht="12.75">
      <c r="A13" s="211"/>
      <c r="B13" s="52" t="s">
        <v>43</v>
      </c>
      <c r="C13" s="95">
        <v>1</v>
      </c>
      <c r="D13" s="64">
        <v>230</v>
      </c>
      <c r="E13" s="214"/>
      <c r="F13" s="167"/>
    </row>
    <row r="14" spans="1:6" ht="12.75">
      <c r="A14" s="211"/>
      <c r="B14" s="52" t="s">
        <v>44</v>
      </c>
      <c r="C14" s="95">
        <v>1</v>
      </c>
      <c r="D14" s="64">
        <v>211</v>
      </c>
      <c r="E14" s="214"/>
      <c r="F14" s="167"/>
    </row>
    <row r="15" spans="1:6" ht="12.75">
      <c r="A15" s="211"/>
      <c r="B15" s="52" t="s">
        <v>45</v>
      </c>
      <c r="C15" s="95">
        <v>1</v>
      </c>
      <c r="D15" s="64">
        <v>195</v>
      </c>
      <c r="E15" s="215"/>
      <c r="F15" s="168"/>
    </row>
    <row r="16" spans="1:6" ht="12" customHeight="1">
      <c r="A16" s="211"/>
      <c r="B16" s="31" t="s">
        <v>46</v>
      </c>
      <c r="C16" s="95"/>
      <c r="D16" s="65"/>
      <c r="E16" s="23"/>
      <c r="F16" s="24"/>
    </row>
    <row r="17" spans="1:6" ht="12.75">
      <c r="A17" s="211"/>
      <c r="B17" s="52" t="s">
        <v>44</v>
      </c>
      <c r="C17" s="95">
        <v>1</v>
      </c>
      <c r="D17" s="64">
        <v>211</v>
      </c>
      <c r="E17" s="186">
        <v>4221.5</v>
      </c>
      <c r="F17" s="166">
        <f>E17*F5</f>
        <v>20178.77</v>
      </c>
    </row>
    <row r="18" spans="1:6" ht="12.75">
      <c r="A18" s="211"/>
      <c r="B18" s="52" t="s">
        <v>47</v>
      </c>
      <c r="C18" s="95">
        <v>2</v>
      </c>
      <c r="D18" s="64">
        <v>200</v>
      </c>
      <c r="E18" s="187"/>
      <c r="F18" s="167"/>
    </row>
    <row r="19" spans="1:6" ht="11.25" customHeight="1">
      <c r="A19" s="211"/>
      <c r="B19" s="52" t="s">
        <v>48</v>
      </c>
      <c r="C19" s="95">
        <v>3</v>
      </c>
      <c r="D19" s="64">
        <v>748</v>
      </c>
      <c r="E19" s="187"/>
      <c r="F19" s="167"/>
    </row>
    <row r="20" spans="1:6" ht="12.75">
      <c r="A20" s="211"/>
      <c r="B20" s="52" t="s">
        <v>49</v>
      </c>
      <c r="C20" s="95">
        <v>2</v>
      </c>
      <c r="D20" s="64">
        <v>70</v>
      </c>
      <c r="E20" s="187"/>
      <c r="F20" s="167"/>
    </row>
    <row r="21" spans="1:6" ht="12.75">
      <c r="A21" s="211"/>
      <c r="B21" s="52" t="s">
        <v>50</v>
      </c>
      <c r="C21" s="95">
        <v>1</v>
      </c>
      <c r="D21" s="64">
        <v>35</v>
      </c>
      <c r="E21" s="187"/>
      <c r="F21" s="167"/>
    </row>
    <row r="22" spans="1:6" ht="12.75">
      <c r="A22" s="211"/>
      <c r="B22" s="52" t="s">
        <v>51</v>
      </c>
      <c r="C22" s="95">
        <v>1</v>
      </c>
      <c r="D22" s="64">
        <v>60</v>
      </c>
      <c r="E22" s="187"/>
      <c r="F22" s="167"/>
    </row>
    <row r="23" spans="1:6" ht="12.75">
      <c r="A23" s="211"/>
      <c r="B23" s="52" t="s">
        <v>52</v>
      </c>
      <c r="C23" s="95">
        <v>3</v>
      </c>
      <c r="D23" s="64">
        <v>690</v>
      </c>
      <c r="E23" s="187"/>
      <c r="F23" s="167"/>
    </row>
    <row r="24" spans="1:6" ht="12.75">
      <c r="A24" s="211"/>
      <c r="B24" s="52" t="s">
        <v>53</v>
      </c>
      <c r="C24" s="95">
        <v>1</v>
      </c>
      <c r="D24" s="64">
        <v>40</v>
      </c>
      <c r="E24" s="187"/>
      <c r="F24" s="167"/>
    </row>
    <row r="25" spans="1:6" ht="12.75">
      <c r="A25" s="211"/>
      <c r="B25" s="52" t="s">
        <v>54</v>
      </c>
      <c r="C25" s="95">
        <v>1</v>
      </c>
      <c r="D25" s="64">
        <v>79.5</v>
      </c>
      <c r="E25" s="187"/>
      <c r="F25" s="167"/>
    </row>
    <row r="26" spans="1:6" ht="12.75">
      <c r="A26" s="211"/>
      <c r="B26" s="52" t="s">
        <v>55</v>
      </c>
      <c r="C26" s="95">
        <v>1</v>
      </c>
      <c r="D26" s="64">
        <v>110</v>
      </c>
      <c r="E26" s="187"/>
      <c r="F26" s="167"/>
    </row>
    <row r="27" spans="1:6" ht="12.75">
      <c r="A27" s="211"/>
      <c r="B27" s="52" t="s">
        <v>56</v>
      </c>
      <c r="C27" s="95">
        <v>2</v>
      </c>
      <c r="D27" s="64">
        <v>84</v>
      </c>
      <c r="E27" s="187"/>
      <c r="F27" s="167"/>
    </row>
    <row r="28" spans="1:6" ht="12.75">
      <c r="A28" s="211"/>
      <c r="B28" s="52" t="s">
        <v>57</v>
      </c>
      <c r="C28" s="95">
        <v>3</v>
      </c>
      <c r="D28" s="64">
        <v>702</v>
      </c>
      <c r="E28" s="187"/>
      <c r="F28" s="167"/>
    </row>
    <row r="29" spans="1:6" ht="12.75">
      <c r="A29" s="211"/>
      <c r="B29" s="52" t="s">
        <v>58</v>
      </c>
      <c r="C29" s="95">
        <v>5</v>
      </c>
      <c r="D29" s="64">
        <v>825</v>
      </c>
      <c r="E29" s="187"/>
      <c r="F29" s="167"/>
    </row>
    <row r="30" spans="1:6" ht="12.75">
      <c r="A30" s="211"/>
      <c r="B30" s="52" t="s">
        <v>59</v>
      </c>
      <c r="C30" s="95">
        <v>1</v>
      </c>
      <c r="D30" s="64">
        <v>297</v>
      </c>
      <c r="E30" s="187"/>
      <c r="F30" s="167"/>
    </row>
    <row r="31" spans="1:6" ht="12.75">
      <c r="A31" s="211"/>
      <c r="B31" s="52" t="s">
        <v>60</v>
      </c>
      <c r="C31" s="95">
        <v>1</v>
      </c>
      <c r="D31" s="64">
        <v>70</v>
      </c>
      <c r="E31" s="188"/>
      <c r="F31" s="168"/>
    </row>
    <row r="32" spans="1:6" ht="12.75">
      <c r="A32" s="211"/>
      <c r="B32" s="31" t="s">
        <v>31</v>
      </c>
      <c r="C32" s="61"/>
      <c r="D32" s="159"/>
      <c r="E32" s="13"/>
      <c r="F32" s="19"/>
    </row>
    <row r="33" spans="1:6" ht="12.75">
      <c r="A33" s="211"/>
      <c r="B33" s="52" t="s">
        <v>32</v>
      </c>
      <c r="C33" s="95">
        <v>13</v>
      </c>
      <c r="D33" s="64">
        <v>244.2</v>
      </c>
      <c r="E33" s="186">
        <v>979.2</v>
      </c>
      <c r="F33" s="166">
        <f>E33*F5</f>
        <v>4680.576</v>
      </c>
    </row>
    <row r="34" spans="1:6" ht="12.75">
      <c r="A34" s="211"/>
      <c r="B34" s="52" t="s">
        <v>33</v>
      </c>
      <c r="C34" s="95">
        <v>1</v>
      </c>
      <c r="D34" s="64">
        <v>55</v>
      </c>
      <c r="E34" s="187"/>
      <c r="F34" s="167"/>
    </row>
    <row r="35" spans="1:6" ht="12.75">
      <c r="A35" s="212"/>
      <c r="B35" s="52" t="s">
        <v>34</v>
      </c>
      <c r="C35" s="95">
        <v>8</v>
      </c>
      <c r="D35" s="64">
        <v>680</v>
      </c>
      <c r="E35" s="188"/>
      <c r="F35" s="168"/>
    </row>
    <row r="36" spans="1:6" ht="12.75">
      <c r="A36" s="192" t="s">
        <v>64</v>
      </c>
      <c r="B36" s="114" t="s">
        <v>65</v>
      </c>
      <c r="C36" s="157"/>
      <c r="D36" s="152"/>
      <c r="E36" s="23"/>
      <c r="F36" s="24"/>
    </row>
    <row r="37" spans="1:6" ht="12.75">
      <c r="A37" s="209"/>
      <c r="B37" s="113" t="s">
        <v>66</v>
      </c>
      <c r="C37" s="156">
        <v>2</v>
      </c>
      <c r="D37" s="145">
        <v>760</v>
      </c>
      <c r="E37" s="186">
        <v>1056.35</v>
      </c>
      <c r="F37" s="166">
        <f>E37*F5</f>
        <v>5049.353</v>
      </c>
    </row>
    <row r="38" spans="1:6" ht="12.75">
      <c r="A38" s="209"/>
      <c r="B38" s="113" t="s">
        <v>67</v>
      </c>
      <c r="C38" s="156">
        <v>1</v>
      </c>
      <c r="D38" s="145">
        <v>227.35</v>
      </c>
      <c r="E38" s="187"/>
      <c r="F38" s="167"/>
    </row>
    <row r="39" spans="1:6" ht="12.75">
      <c r="A39" s="209"/>
      <c r="B39" s="113" t="s">
        <v>68</v>
      </c>
      <c r="C39" s="156">
        <v>1</v>
      </c>
      <c r="D39" s="145">
        <v>32</v>
      </c>
      <c r="E39" s="187"/>
      <c r="F39" s="167"/>
    </row>
    <row r="40" spans="1:6" ht="12.75">
      <c r="A40" s="209"/>
      <c r="B40" s="113" t="s">
        <v>69</v>
      </c>
      <c r="C40" s="156">
        <v>1</v>
      </c>
      <c r="D40" s="145">
        <v>37</v>
      </c>
      <c r="E40" s="188"/>
      <c r="F40" s="168"/>
    </row>
    <row r="41" spans="1:6" ht="12.75">
      <c r="A41" s="209"/>
      <c r="B41" s="31" t="s">
        <v>31</v>
      </c>
      <c r="C41" s="157"/>
      <c r="D41" s="152"/>
      <c r="E41" s="13"/>
      <c r="F41" s="19"/>
    </row>
    <row r="42" spans="1:6" ht="12.75">
      <c r="A42" s="209"/>
      <c r="B42" s="113" t="s">
        <v>32</v>
      </c>
      <c r="C42" s="156">
        <v>15</v>
      </c>
      <c r="D42" s="145">
        <v>285</v>
      </c>
      <c r="E42" s="186">
        <v>710</v>
      </c>
      <c r="F42" s="166">
        <f>E42*F5</f>
        <v>3393.8</v>
      </c>
    </row>
    <row r="43" spans="1:6" ht="12.75" customHeight="1">
      <c r="A43" s="193"/>
      <c r="B43" s="113" t="s">
        <v>70</v>
      </c>
      <c r="C43" s="156">
        <v>5</v>
      </c>
      <c r="D43" s="145">
        <v>425</v>
      </c>
      <c r="E43" s="188"/>
      <c r="F43" s="168"/>
    </row>
    <row r="44" spans="1:6" ht="15">
      <c r="A44" s="192" t="s">
        <v>84</v>
      </c>
      <c r="B44" s="32" t="s">
        <v>90</v>
      </c>
      <c r="C44" s="61"/>
      <c r="D44" s="7"/>
      <c r="E44" s="23"/>
      <c r="F44" s="24"/>
    </row>
    <row r="45" spans="1:6" ht="12.75">
      <c r="A45" s="209"/>
      <c r="B45" s="124" t="s">
        <v>86</v>
      </c>
      <c r="C45" s="154">
        <v>3</v>
      </c>
      <c r="D45" s="155">
        <v>120</v>
      </c>
      <c r="E45" s="186">
        <v>1721.2</v>
      </c>
      <c r="F45" s="166">
        <f>E45*F5</f>
        <v>8227.336000000001</v>
      </c>
    </row>
    <row r="46" spans="1:6" ht="12.75">
      <c r="A46" s="209"/>
      <c r="B46" s="124" t="s">
        <v>87</v>
      </c>
      <c r="C46" s="154">
        <v>3</v>
      </c>
      <c r="D46" s="158">
        <v>1356</v>
      </c>
      <c r="E46" s="187"/>
      <c r="F46" s="167"/>
    </row>
    <row r="47" spans="1:6" ht="12.75">
      <c r="A47" s="209"/>
      <c r="B47" s="124" t="s">
        <v>88</v>
      </c>
      <c r="C47" s="154">
        <v>2</v>
      </c>
      <c r="D47" s="155">
        <v>29.2</v>
      </c>
      <c r="E47" s="187"/>
      <c r="F47" s="167"/>
    </row>
    <row r="48" spans="1:6" ht="12.75">
      <c r="A48" s="209"/>
      <c r="B48" s="124" t="s">
        <v>89</v>
      </c>
      <c r="C48" s="154">
        <v>3</v>
      </c>
      <c r="D48" s="155">
        <v>216</v>
      </c>
      <c r="E48" s="188"/>
      <c r="F48" s="168"/>
    </row>
    <row r="49" spans="1:6" ht="12.75">
      <c r="A49" s="209"/>
      <c r="B49" s="123" t="s">
        <v>31</v>
      </c>
      <c r="C49" s="61"/>
      <c r="D49" s="159"/>
      <c r="E49" s="23"/>
      <c r="F49" s="24"/>
    </row>
    <row r="50" spans="1:6" ht="12.75">
      <c r="A50" s="209"/>
      <c r="B50" s="124" t="s">
        <v>34</v>
      </c>
      <c r="C50" s="154">
        <v>46</v>
      </c>
      <c r="D50" s="158">
        <v>4002</v>
      </c>
      <c r="E50" s="186">
        <v>8592</v>
      </c>
      <c r="F50" s="166">
        <f>E50*F5</f>
        <v>41069.76</v>
      </c>
    </row>
    <row r="51" spans="1:6" ht="12.75">
      <c r="A51" s="193"/>
      <c r="B51" s="125" t="s">
        <v>70</v>
      </c>
      <c r="C51" s="162">
        <v>54</v>
      </c>
      <c r="D51" s="160">
        <v>4590</v>
      </c>
      <c r="E51" s="188"/>
      <c r="F51" s="168"/>
    </row>
    <row r="52" spans="1:6" ht="15" customHeight="1">
      <c r="A52" s="192" t="s">
        <v>110</v>
      </c>
      <c r="B52" s="32" t="s">
        <v>46</v>
      </c>
      <c r="C52" s="157"/>
      <c r="D52" s="152"/>
      <c r="E52" s="23"/>
      <c r="F52" s="24"/>
    </row>
    <row r="53" spans="1:6" ht="12.75">
      <c r="A53" s="209"/>
      <c r="B53" s="52" t="s">
        <v>96</v>
      </c>
      <c r="C53" s="95">
        <v>2</v>
      </c>
      <c r="D53" s="64">
        <v>67.76</v>
      </c>
      <c r="E53" s="186">
        <v>3007.42</v>
      </c>
      <c r="F53" s="166">
        <f>E53*F5</f>
        <v>14375.467600000002</v>
      </c>
    </row>
    <row r="54" spans="1:6" ht="12.75">
      <c r="A54" s="209"/>
      <c r="B54" s="52" t="s">
        <v>75</v>
      </c>
      <c r="C54" s="95">
        <v>3</v>
      </c>
      <c r="D54" s="64">
        <v>57</v>
      </c>
      <c r="E54" s="187"/>
      <c r="F54" s="167"/>
    </row>
    <row r="55" spans="1:6" ht="12.75">
      <c r="A55" s="209"/>
      <c r="B55" s="52" t="s">
        <v>61</v>
      </c>
      <c r="C55" s="95">
        <v>2</v>
      </c>
      <c r="D55" s="64">
        <v>64</v>
      </c>
      <c r="E55" s="187"/>
      <c r="F55" s="167"/>
    </row>
    <row r="56" spans="1:6" ht="12.75">
      <c r="A56" s="209"/>
      <c r="B56" s="52" t="s">
        <v>97</v>
      </c>
      <c r="C56" s="95">
        <v>2</v>
      </c>
      <c r="D56" s="64">
        <v>107.46</v>
      </c>
      <c r="E56" s="187"/>
      <c r="F56" s="167"/>
    </row>
    <row r="57" spans="1:6" ht="12.75">
      <c r="A57" s="209"/>
      <c r="B57" s="52" t="s">
        <v>76</v>
      </c>
      <c r="C57" s="95">
        <v>2</v>
      </c>
      <c r="D57" s="64">
        <v>875</v>
      </c>
      <c r="E57" s="187"/>
      <c r="F57" s="167"/>
    </row>
    <row r="58" spans="1:6" ht="12.75">
      <c r="A58" s="209"/>
      <c r="B58" s="52" t="s">
        <v>77</v>
      </c>
      <c r="C58" s="95">
        <v>2</v>
      </c>
      <c r="D58" s="64">
        <v>80</v>
      </c>
      <c r="E58" s="187"/>
      <c r="F58" s="167"/>
    </row>
    <row r="59" spans="1:6" ht="12.75">
      <c r="A59" s="209"/>
      <c r="B59" s="52" t="s">
        <v>98</v>
      </c>
      <c r="C59" s="95">
        <v>1</v>
      </c>
      <c r="D59" s="64">
        <v>450</v>
      </c>
      <c r="E59" s="187"/>
      <c r="F59" s="167"/>
    </row>
    <row r="60" spans="1:6" ht="12.75">
      <c r="A60" s="209"/>
      <c r="B60" s="52" t="s">
        <v>79</v>
      </c>
      <c r="C60" s="95">
        <v>5</v>
      </c>
      <c r="D60" s="64">
        <v>679.4</v>
      </c>
      <c r="E60" s="187"/>
      <c r="F60" s="167"/>
    </row>
    <row r="61" spans="1:6" ht="12.75">
      <c r="A61" s="209"/>
      <c r="B61" s="52" t="s">
        <v>80</v>
      </c>
      <c r="C61" s="95">
        <v>4</v>
      </c>
      <c r="D61" s="64">
        <v>202</v>
      </c>
      <c r="E61" s="188"/>
      <c r="F61" s="168"/>
    </row>
    <row r="62" spans="1:6" ht="12.75">
      <c r="A62" s="193"/>
      <c r="B62" s="52" t="s">
        <v>109</v>
      </c>
      <c r="C62" s="95">
        <v>4</v>
      </c>
      <c r="D62" s="64">
        <v>424.8</v>
      </c>
      <c r="E62" s="23"/>
      <c r="F62" s="24"/>
    </row>
    <row r="63" spans="1:6" ht="12.75">
      <c r="A63" s="192" t="s">
        <v>115</v>
      </c>
      <c r="B63" s="114" t="s">
        <v>31</v>
      </c>
      <c r="C63" s="157"/>
      <c r="D63" s="152"/>
      <c r="E63" s="23"/>
      <c r="F63" s="24"/>
    </row>
    <row r="64" spans="1:6" ht="12.75">
      <c r="A64" s="209"/>
      <c r="B64" s="52" t="s">
        <v>113</v>
      </c>
      <c r="C64" s="95">
        <v>1.5</v>
      </c>
      <c r="D64" s="64">
        <v>67.5</v>
      </c>
      <c r="E64" s="186">
        <v>690.5</v>
      </c>
      <c r="F64" s="166">
        <f>E64*F5</f>
        <v>3300.59</v>
      </c>
    </row>
    <row r="65" spans="1:6" ht="12.75">
      <c r="A65" s="209"/>
      <c r="B65" s="52" t="s">
        <v>33</v>
      </c>
      <c r="C65" s="95">
        <v>1.5</v>
      </c>
      <c r="D65" s="64">
        <v>82.5</v>
      </c>
      <c r="E65" s="187"/>
      <c r="F65" s="167"/>
    </row>
    <row r="66" spans="1:6" ht="12.75">
      <c r="A66" s="209"/>
      <c r="B66" s="52" t="s">
        <v>114</v>
      </c>
      <c r="C66" s="95">
        <v>7</v>
      </c>
      <c r="D66" s="64">
        <v>192.5</v>
      </c>
      <c r="E66" s="187"/>
      <c r="F66" s="167"/>
    </row>
    <row r="67" spans="1:6" ht="12.75">
      <c r="A67" s="193"/>
      <c r="B67" s="52" t="s">
        <v>34</v>
      </c>
      <c r="C67" s="95">
        <v>4</v>
      </c>
      <c r="D67" s="64">
        <v>348</v>
      </c>
      <c r="E67" s="188"/>
      <c r="F67" s="168"/>
    </row>
    <row r="68" spans="1:6" ht="15">
      <c r="A68" s="192" t="s">
        <v>120</v>
      </c>
      <c r="B68" s="32" t="s">
        <v>31</v>
      </c>
      <c r="C68" s="87"/>
      <c r="D68" s="12"/>
      <c r="E68" s="23"/>
      <c r="F68" s="24"/>
    </row>
    <row r="69" spans="1:6" ht="12.75">
      <c r="A69" s="209"/>
      <c r="B69" s="29" t="s">
        <v>114</v>
      </c>
      <c r="C69" s="60">
        <v>1</v>
      </c>
      <c r="D69" s="59">
        <v>27.5</v>
      </c>
      <c r="E69" s="186">
        <v>462.5</v>
      </c>
      <c r="F69" s="166">
        <f>E69*F5</f>
        <v>2210.75</v>
      </c>
    </row>
    <row r="70" spans="1:6" ht="12.75">
      <c r="A70" s="193"/>
      <c r="B70" s="29" t="s">
        <v>34</v>
      </c>
      <c r="C70" s="60">
        <v>5</v>
      </c>
      <c r="D70" s="59">
        <v>435</v>
      </c>
      <c r="E70" s="188"/>
      <c r="F70" s="168"/>
    </row>
    <row r="71" spans="1:6" ht="12.75">
      <c r="A71" s="192" t="s">
        <v>133</v>
      </c>
      <c r="B71" s="114" t="s">
        <v>145</v>
      </c>
      <c r="C71" s="150"/>
      <c r="D71" s="152"/>
      <c r="E71" s="23"/>
      <c r="F71" s="24"/>
    </row>
    <row r="72" spans="1:6" ht="12.75">
      <c r="A72" s="209"/>
      <c r="B72" s="29" t="s">
        <v>81</v>
      </c>
      <c r="C72" s="60">
        <v>1</v>
      </c>
      <c r="D72" s="59">
        <v>185</v>
      </c>
      <c r="E72" s="186">
        <v>2807.38</v>
      </c>
      <c r="F72" s="166">
        <f>E72*F5</f>
        <v>13419.2764</v>
      </c>
    </row>
    <row r="73" spans="1:6" ht="12.75">
      <c r="A73" s="209"/>
      <c r="B73" s="29" t="s">
        <v>146</v>
      </c>
      <c r="C73" s="60">
        <v>1</v>
      </c>
      <c r="D73" s="59">
        <v>21.8</v>
      </c>
      <c r="E73" s="187"/>
      <c r="F73" s="167"/>
    </row>
    <row r="74" spans="1:6" ht="12.75">
      <c r="A74" s="209"/>
      <c r="B74" s="29" t="s">
        <v>49</v>
      </c>
      <c r="C74" s="60">
        <v>1</v>
      </c>
      <c r="D74" s="59">
        <v>54</v>
      </c>
      <c r="E74" s="187"/>
      <c r="F74" s="167"/>
    </row>
    <row r="75" spans="1:6" ht="12.75">
      <c r="A75" s="209"/>
      <c r="B75" s="29" t="s">
        <v>147</v>
      </c>
      <c r="C75" s="60">
        <v>4</v>
      </c>
      <c r="D75" s="59">
        <v>214.92</v>
      </c>
      <c r="E75" s="187"/>
      <c r="F75" s="167"/>
    </row>
    <row r="76" spans="1:6" ht="12.75">
      <c r="A76" s="209"/>
      <c r="B76" s="29" t="s">
        <v>148</v>
      </c>
      <c r="C76" s="60">
        <v>2</v>
      </c>
      <c r="D76" s="59">
        <v>121.46</v>
      </c>
      <c r="E76" s="187"/>
      <c r="F76" s="167"/>
    </row>
    <row r="77" spans="1:6" ht="12.75">
      <c r="A77" s="209"/>
      <c r="B77" s="29" t="s">
        <v>55</v>
      </c>
      <c r="C77" s="60">
        <v>1</v>
      </c>
      <c r="D77" s="59">
        <v>128</v>
      </c>
      <c r="E77" s="187"/>
      <c r="F77" s="167"/>
    </row>
    <row r="78" spans="1:6" ht="12.75">
      <c r="A78" s="209"/>
      <c r="B78" s="29" t="s">
        <v>149</v>
      </c>
      <c r="C78" s="60">
        <v>1</v>
      </c>
      <c r="D78" s="59">
        <v>113.1</v>
      </c>
      <c r="E78" s="187"/>
      <c r="F78" s="167"/>
    </row>
    <row r="79" spans="1:6" ht="12.75">
      <c r="A79" s="209"/>
      <c r="B79" s="29" t="s">
        <v>150</v>
      </c>
      <c r="C79" s="60">
        <v>1</v>
      </c>
      <c r="D79" s="59">
        <v>184.1</v>
      </c>
      <c r="E79" s="187"/>
      <c r="F79" s="167"/>
    </row>
    <row r="80" spans="1:6" ht="12.75">
      <c r="A80" s="209"/>
      <c r="B80" s="29" t="s">
        <v>151</v>
      </c>
      <c r="C80" s="60">
        <v>2</v>
      </c>
      <c r="D80" s="59">
        <v>509</v>
      </c>
      <c r="E80" s="187"/>
      <c r="F80" s="167"/>
    </row>
    <row r="81" spans="1:6" ht="12.75">
      <c r="A81" s="209"/>
      <c r="B81" s="29" t="s">
        <v>152</v>
      </c>
      <c r="C81" s="60">
        <v>4</v>
      </c>
      <c r="D81" s="62">
        <v>1276</v>
      </c>
      <c r="E81" s="188"/>
      <c r="F81" s="168"/>
    </row>
    <row r="82" spans="1:6" ht="12.75">
      <c r="A82" s="209"/>
      <c r="B82" s="114" t="s">
        <v>153</v>
      </c>
      <c r="C82" s="87"/>
      <c r="D82" s="12"/>
      <c r="E82" s="23"/>
      <c r="F82" s="24"/>
    </row>
    <row r="83" spans="1:6" ht="12.75">
      <c r="A83" s="193"/>
      <c r="B83" s="29" t="s">
        <v>154</v>
      </c>
      <c r="C83" s="60">
        <v>10</v>
      </c>
      <c r="D83" s="59">
        <v>53</v>
      </c>
      <c r="E83" s="13">
        <v>53</v>
      </c>
      <c r="F83" s="19">
        <f>E83*F5</f>
        <v>253.34</v>
      </c>
    </row>
    <row r="84" spans="1:6" ht="15">
      <c r="A84" s="192" t="s">
        <v>166</v>
      </c>
      <c r="B84" s="44" t="s">
        <v>167</v>
      </c>
      <c r="C84" s="61"/>
      <c r="D84" s="7"/>
      <c r="E84" s="23"/>
      <c r="F84" s="24"/>
    </row>
    <row r="85" spans="1:6" ht="12.75">
      <c r="A85" s="209"/>
      <c r="B85" s="34" t="s">
        <v>168</v>
      </c>
      <c r="C85" s="35">
        <v>15</v>
      </c>
      <c r="D85" s="36">
        <v>82.5</v>
      </c>
      <c r="E85" s="186">
        <v>7737.58</v>
      </c>
      <c r="F85" s="166">
        <f>E85*F5</f>
        <v>36985.6324</v>
      </c>
    </row>
    <row r="86" spans="1:6" ht="12.75">
      <c r="A86" s="209"/>
      <c r="B86" s="34" t="s">
        <v>169</v>
      </c>
      <c r="C86" s="35">
        <v>1</v>
      </c>
      <c r="D86" s="36">
        <v>25</v>
      </c>
      <c r="E86" s="187"/>
      <c r="F86" s="167"/>
    </row>
    <row r="87" spans="1:6" ht="12.75">
      <c r="A87" s="209"/>
      <c r="B87" s="34" t="s">
        <v>147</v>
      </c>
      <c r="C87" s="35">
        <v>4</v>
      </c>
      <c r="D87" s="36">
        <v>214.92</v>
      </c>
      <c r="E87" s="187"/>
      <c r="F87" s="167"/>
    </row>
    <row r="88" spans="1:6" ht="12.75">
      <c r="A88" s="209"/>
      <c r="B88" s="34" t="s">
        <v>170</v>
      </c>
      <c r="C88" s="35">
        <v>3</v>
      </c>
      <c r="D88" s="36">
        <v>56.19</v>
      </c>
      <c r="E88" s="187"/>
      <c r="F88" s="167"/>
    </row>
    <row r="89" spans="1:6" ht="12.75">
      <c r="A89" s="209"/>
      <c r="B89" s="34" t="s">
        <v>171</v>
      </c>
      <c r="C89" s="35">
        <v>1</v>
      </c>
      <c r="D89" s="36">
        <v>420</v>
      </c>
      <c r="E89" s="187"/>
      <c r="F89" s="167"/>
    </row>
    <row r="90" spans="1:6" ht="12.75">
      <c r="A90" s="209"/>
      <c r="B90" s="34" t="s">
        <v>172</v>
      </c>
      <c r="C90" s="35">
        <v>1</v>
      </c>
      <c r="D90" s="36">
        <v>39.03</v>
      </c>
      <c r="E90" s="187"/>
      <c r="F90" s="167"/>
    </row>
    <row r="91" spans="1:6" ht="12.75">
      <c r="A91" s="209"/>
      <c r="B91" s="34" t="s">
        <v>173</v>
      </c>
      <c r="C91" s="35">
        <v>1</v>
      </c>
      <c r="D91" s="36">
        <v>19.78</v>
      </c>
      <c r="E91" s="187"/>
      <c r="F91" s="167"/>
    </row>
    <row r="92" spans="1:6" ht="12.75">
      <c r="A92" s="209"/>
      <c r="B92" s="34" t="s">
        <v>174</v>
      </c>
      <c r="C92" s="35">
        <v>2</v>
      </c>
      <c r="D92" s="36">
        <v>86.46</v>
      </c>
      <c r="E92" s="187"/>
      <c r="F92" s="167"/>
    </row>
    <row r="93" spans="1:6" ht="12.75">
      <c r="A93" s="209"/>
      <c r="B93" s="34" t="s">
        <v>175</v>
      </c>
      <c r="C93" s="35">
        <v>5</v>
      </c>
      <c r="D93" s="36">
        <v>565.5</v>
      </c>
      <c r="E93" s="187"/>
      <c r="F93" s="167"/>
    </row>
    <row r="94" spans="1:6" ht="12.75">
      <c r="A94" s="209"/>
      <c r="B94" s="34" t="s">
        <v>150</v>
      </c>
      <c r="C94" s="35">
        <v>3</v>
      </c>
      <c r="D94" s="36">
        <v>552.3</v>
      </c>
      <c r="E94" s="187"/>
      <c r="F94" s="167"/>
    </row>
    <row r="95" spans="1:6" ht="12.75">
      <c r="A95" s="209"/>
      <c r="B95" s="34" t="s">
        <v>176</v>
      </c>
      <c r="C95" s="35">
        <v>2</v>
      </c>
      <c r="D95" s="36">
        <v>211.4</v>
      </c>
      <c r="E95" s="187"/>
      <c r="F95" s="167"/>
    </row>
    <row r="96" spans="1:6" ht="12.75">
      <c r="A96" s="209"/>
      <c r="B96" s="34" t="s">
        <v>151</v>
      </c>
      <c r="C96" s="35">
        <v>4</v>
      </c>
      <c r="D96" s="153">
        <v>1018</v>
      </c>
      <c r="E96" s="187"/>
      <c r="F96" s="167"/>
    </row>
    <row r="97" spans="1:6" ht="12.75">
      <c r="A97" s="209"/>
      <c r="B97" s="34" t="s">
        <v>152</v>
      </c>
      <c r="C97" s="35">
        <v>5</v>
      </c>
      <c r="D97" s="153">
        <v>1743.8</v>
      </c>
      <c r="E97" s="187"/>
      <c r="F97" s="167"/>
    </row>
    <row r="98" spans="1:6" ht="12.75">
      <c r="A98" s="209"/>
      <c r="B98" s="34" t="s">
        <v>177</v>
      </c>
      <c r="C98" s="35">
        <v>2</v>
      </c>
      <c r="D98" s="153">
        <v>1170</v>
      </c>
      <c r="E98" s="187"/>
      <c r="F98" s="167"/>
    </row>
    <row r="99" spans="1:6" ht="12.75">
      <c r="A99" s="209"/>
      <c r="B99" s="34" t="s">
        <v>104</v>
      </c>
      <c r="C99" s="35">
        <v>1</v>
      </c>
      <c r="D99" s="36">
        <v>73.5</v>
      </c>
      <c r="E99" s="187"/>
      <c r="F99" s="167"/>
    </row>
    <row r="100" spans="1:6" ht="12.75">
      <c r="A100" s="209"/>
      <c r="B100" s="34" t="s">
        <v>79</v>
      </c>
      <c r="C100" s="35">
        <v>1</v>
      </c>
      <c r="D100" s="36">
        <v>137.2</v>
      </c>
      <c r="E100" s="187"/>
      <c r="F100" s="167"/>
    </row>
    <row r="101" spans="1:6" ht="12.75">
      <c r="A101" s="209"/>
      <c r="B101" s="34" t="s">
        <v>178</v>
      </c>
      <c r="C101" s="35">
        <v>3</v>
      </c>
      <c r="D101" s="36">
        <v>165</v>
      </c>
      <c r="E101" s="187"/>
      <c r="F101" s="167"/>
    </row>
    <row r="102" spans="1:6" ht="12.75">
      <c r="A102" s="209"/>
      <c r="B102" s="34" t="s">
        <v>179</v>
      </c>
      <c r="C102" s="35">
        <v>8</v>
      </c>
      <c r="D102" s="36">
        <v>440</v>
      </c>
      <c r="E102" s="187"/>
      <c r="F102" s="167"/>
    </row>
    <row r="103" spans="1:6" ht="12.75">
      <c r="A103" s="209"/>
      <c r="B103" s="34" t="s">
        <v>180</v>
      </c>
      <c r="C103" s="35">
        <v>3</v>
      </c>
      <c r="D103" s="36">
        <v>165</v>
      </c>
      <c r="E103" s="187"/>
      <c r="F103" s="167"/>
    </row>
    <row r="104" spans="1:6" ht="12.75">
      <c r="A104" s="193"/>
      <c r="B104" s="34" t="s">
        <v>181</v>
      </c>
      <c r="C104" s="35">
        <v>8</v>
      </c>
      <c r="D104" s="36">
        <v>552</v>
      </c>
      <c r="E104" s="188"/>
      <c r="F104" s="168"/>
    </row>
    <row r="105" spans="1:6" ht="12.75">
      <c r="A105" s="192" t="s">
        <v>191</v>
      </c>
      <c r="B105" s="33" t="s">
        <v>185</v>
      </c>
      <c r="C105" s="35"/>
      <c r="D105" s="36"/>
      <c r="E105" s="23"/>
      <c r="F105" s="24"/>
    </row>
    <row r="106" spans="1:6" ht="12.75">
      <c r="A106" s="209"/>
      <c r="B106" s="34" t="s">
        <v>192</v>
      </c>
      <c r="C106" s="35">
        <v>2</v>
      </c>
      <c r="D106" s="36">
        <v>370</v>
      </c>
      <c r="E106" s="186">
        <v>378</v>
      </c>
      <c r="F106" s="166">
        <f>E106*F5</f>
        <v>1806.8400000000001</v>
      </c>
    </row>
    <row r="107" spans="1:6" ht="12.75">
      <c r="A107" s="193"/>
      <c r="B107" s="34" t="s">
        <v>193</v>
      </c>
      <c r="C107" s="35">
        <v>1</v>
      </c>
      <c r="D107" s="36">
        <v>8</v>
      </c>
      <c r="E107" s="188"/>
      <c r="F107" s="168"/>
    </row>
    <row r="108" spans="1:6" ht="12.75">
      <c r="A108" s="192" t="s">
        <v>210</v>
      </c>
      <c r="B108" s="31" t="s">
        <v>31</v>
      </c>
      <c r="C108" s="150"/>
      <c r="D108" s="152"/>
      <c r="E108" s="47"/>
      <c r="F108" s="18"/>
    </row>
    <row r="109" spans="1:6" ht="12.75">
      <c r="A109" s="209"/>
      <c r="B109" s="149" t="s">
        <v>114</v>
      </c>
      <c r="C109" s="163">
        <v>20</v>
      </c>
      <c r="D109" s="161">
        <v>550</v>
      </c>
      <c r="E109" s="186">
        <v>1475</v>
      </c>
      <c r="F109" s="166">
        <f>E109*F5</f>
        <v>7050.5</v>
      </c>
    </row>
    <row r="110" spans="1:6" ht="12.75">
      <c r="A110" s="209"/>
      <c r="B110" s="149" t="s">
        <v>220</v>
      </c>
      <c r="C110" s="163">
        <v>10</v>
      </c>
      <c r="D110" s="161">
        <v>925</v>
      </c>
      <c r="E110" s="188"/>
      <c r="F110" s="168"/>
    </row>
    <row r="111" spans="1:6" ht="12.75">
      <c r="A111" s="209"/>
      <c r="B111" s="31" t="s">
        <v>221</v>
      </c>
      <c r="C111" s="150"/>
      <c r="D111" s="152"/>
      <c r="E111" s="47"/>
      <c r="F111" s="18"/>
    </row>
    <row r="112" spans="1:6" ht="12.75">
      <c r="A112" s="193"/>
      <c r="B112" s="149" t="s">
        <v>154</v>
      </c>
      <c r="C112" s="163">
        <v>14</v>
      </c>
      <c r="D112" s="161">
        <v>81.2</v>
      </c>
      <c r="E112" s="47">
        <v>81.2</v>
      </c>
      <c r="F112" s="18">
        <f>E112*F5</f>
        <v>388.136</v>
      </c>
    </row>
    <row r="113" spans="1:6" ht="12" customHeight="1">
      <c r="A113" s="25"/>
      <c r="B113" s="70" t="s">
        <v>28</v>
      </c>
      <c r="C113" s="91"/>
      <c r="D113" s="73"/>
      <c r="E113" s="72"/>
      <c r="F113" s="40">
        <f>SUM(F7:F112)</f>
        <v>169129.92740000002</v>
      </c>
    </row>
    <row r="114" spans="1:6" ht="12" customHeight="1">
      <c r="A114" s="25"/>
      <c r="B114" s="67" t="s">
        <v>30</v>
      </c>
      <c r="C114" s="92"/>
      <c r="D114" s="74"/>
      <c r="E114" s="23"/>
      <c r="F114" s="69"/>
    </row>
    <row r="115" spans="1:6" ht="12" customHeight="1">
      <c r="A115" s="25"/>
      <c r="B115" s="44"/>
      <c r="C115" s="61"/>
      <c r="D115" s="7"/>
      <c r="E115" s="23"/>
      <c r="F115" s="24"/>
    </row>
    <row r="116" spans="1:6" ht="12" customHeight="1">
      <c r="A116" s="25"/>
      <c r="B116" s="43"/>
      <c r="C116" s="93"/>
      <c r="D116" s="94"/>
      <c r="E116" s="13"/>
      <c r="F116" s="19"/>
    </row>
    <row r="117" spans="1:6" ht="12" customHeight="1" hidden="1">
      <c r="A117" s="25"/>
      <c r="B117" s="104" t="s">
        <v>135</v>
      </c>
      <c r="C117" s="104" t="s">
        <v>136</v>
      </c>
      <c r="D117" s="104" t="s">
        <v>137</v>
      </c>
      <c r="E117" s="104" t="s">
        <v>138</v>
      </c>
      <c r="F117" s="19"/>
    </row>
    <row r="118" spans="1:6" ht="12.75" customHeight="1" hidden="1">
      <c r="A118" s="25"/>
      <c r="B118" s="104">
        <v>926.7</v>
      </c>
      <c r="C118" s="104">
        <v>11.08</v>
      </c>
      <c r="D118" s="104">
        <v>12</v>
      </c>
      <c r="E118" s="104">
        <f>B118*C118*D118</f>
        <v>123214.032</v>
      </c>
      <c r="F118" s="19"/>
    </row>
    <row r="119" spans="1:6" ht="12.75">
      <c r="A119" s="4" t="s">
        <v>2</v>
      </c>
      <c r="B119" s="178" t="s">
        <v>3</v>
      </c>
      <c r="C119" s="179"/>
      <c r="D119" s="1"/>
      <c r="E119" s="1"/>
      <c r="F119" s="20"/>
    </row>
    <row r="120" spans="1:8" ht="14.25" customHeight="1">
      <c r="A120" s="5"/>
      <c r="B120" s="180" t="s">
        <v>6</v>
      </c>
      <c r="C120" s="181"/>
      <c r="D120" s="181"/>
      <c r="E120" s="182"/>
      <c r="F120" s="20">
        <f>B118*H120</f>
        <v>23409.2806635</v>
      </c>
      <c r="H120">
        <v>25.260905</v>
      </c>
    </row>
    <row r="121" spans="1:8" ht="13.5" customHeight="1">
      <c r="A121" s="2"/>
      <c r="B121" s="180" t="s">
        <v>20</v>
      </c>
      <c r="C121" s="181"/>
      <c r="D121" s="181"/>
      <c r="E121" s="182"/>
      <c r="F121" s="20">
        <f>E118*H121</f>
        <v>36964.2096</v>
      </c>
      <c r="H121" s="135">
        <v>0.3</v>
      </c>
    </row>
    <row r="122" spans="1:6" ht="12.75" customHeight="1">
      <c r="A122" s="21"/>
      <c r="B122" s="180" t="s">
        <v>21</v>
      </c>
      <c r="C122" s="181"/>
      <c r="D122" s="181"/>
      <c r="E122" s="182"/>
      <c r="F122" s="20"/>
    </row>
    <row r="123" spans="1:6" ht="12.75" customHeight="1">
      <c r="A123" s="21"/>
      <c r="B123" s="180" t="s">
        <v>22</v>
      </c>
      <c r="C123" s="181"/>
      <c r="D123" s="181"/>
      <c r="E123" s="182"/>
      <c r="F123" s="20">
        <v>1223.28</v>
      </c>
    </row>
    <row r="124" spans="1:6" ht="13.5" customHeight="1">
      <c r="A124" s="21"/>
      <c r="B124" s="180" t="s">
        <v>23</v>
      </c>
      <c r="C124" s="181"/>
      <c r="D124" s="181"/>
      <c r="E124" s="182"/>
      <c r="F124" s="20">
        <v>2470.37</v>
      </c>
    </row>
    <row r="125" spans="1:8" ht="11.25" customHeight="1">
      <c r="A125" s="21"/>
      <c r="B125" s="180" t="s">
        <v>24</v>
      </c>
      <c r="C125" s="181"/>
      <c r="D125" s="181"/>
      <c r="E125" s="182"/>
      <c r="F125" s="20">
        <f>E118*H125</f>
        <v>13553.543520000001</v>
      </c>
      <c r="H125" s="135">
        <v>0.11</v>
      </c>
    </row>
    <row r="126" spans="1:8" ht="12.75" customHeight="1">
      <c r="A126" s="21"/>
      <c r="B126" s="175" t="s">
        <v>25</v>
      </c>
      <c r="C126" s="176"/>
      <c r="D126" s="176"/>
      <c r="E126" s="177"/>
      <c r="F126" s="20">
        <f>E118*H126</f>
        <v>6407.129664</v>
      </c>
      <c r="H126" s="136">
        <v>0.052</v>
      </c>
    </row>
    <row r="127" spans="1:8" ht="13.5">
      <c r="A127" s="21"/>
      <c r="B127" s="189" t="s">
        <v>224</v>
      </c>
      <c r="C127" s="190"/>
      <c r="D127" s="190"/>
      <c r="E127" s="191"/>
      <c r="F127" s="58">
        <v>4702</v>
      </c>
      <c r="H127" s="135">
        <v>0.03</v>
      </c>
    </row>
    <row r="128" spans="1:6" ht="12.75" customHeight="1">
      <c r="A128" s="1"/>
      <c r="B128" s="53" t="s">
        <v>7</v>
      </c>
      <c r="C128" s="54"/>
      <c r="D128" s="54"/>
      <c r="E128" s="55"/>
      <c r="F128" s="40">
        <f>SUM(F113:F127)</f>
        <v>257859.7408475</v>
      </c>
    </row>
    <row r="129" spans="1:6" ht="13.5">
      <c r="A129" s="1"/>
      <c r="B129" s="169" t="s">
        <v>26</v>
      </c>
      <c r="C129" s="170"/>
      <c r="D129" s="170"/>
      <c r="E129" s="171"/>
      <c r="F129" s="20">
        <v>120666</v>
      </c>
    </row>
    <row r="130" spans="1:6" ht="15">
      <c r="A130" s="1"/>
      <c r="B130" s="172" t="s">
        <v>27</v>
      </c>
      <c r="C130" s="173"/>
      <c r="D130" s="173"/>
      <c r="E130" s="174"/>
      <c r="F130" s="39">
        <f>F129-F128</f>
        <v>-137193.7408475</v>
      </c>
    </row>
    <row r="131" spans="1:6" ht="12.75">
      <c r="A131" s="194" t="s">
        <v>223</v>
      </c>
      <c r="B131" s="194"/>
      <c r="C131" s="194"/>
      <c r="D131" s="194"/>
      <c r="E131" s="194"/>
      <c r="F131" s="148">
        <v>9889</v>
      </c>
    </row>
    <row r="132" spans="1:6" ht="12.75" customHeight="1">
      <c r="A132" s="194" t="s">
        <v>222</v>
      </c>
      <c r="B132" s="194"/>
      <c r="C132" s="194"/>
      <c r="D132" s="194"/>
      <c r="E132" s="194"/>
      <c r="F132" s="194"/>
    </row>
  </sheetData>
  <sheetProtection/>
  <mergeCells count="57">
    <mergeCell ref="F8:F15"/>
    <mergeCell ref="E17:E31"/>
    <mergeCell ref="E37:E40"/>
    <mergeCell ref="E69:E70"/>
    <mergeCell ref="F69:F70"/>
    <mergeCell ref="F37:F40"/>
    <mergeCell ref="E42:E43"/>
    <mergeCell ref="F3:F4"/>
    <mergeCell ref="A1:F1"/>
    <mergeCell ref="A2:F2"/>
    <mergeCell ref="A3:A4"/>
    <mergeCell ref="B3:B4"/>
    <mergeCell ref="C3:E3"/>
    <mergeCell ref="A132:F132"/>
    <mergeCell ref="B120:E120"/>
    <mergeCell ref="B121:E121"/>
    <mergeCell ref="B122:E122"/>
    <mergeCell ref="B123:E123"/>
    <mergeCell ref="B124:E124"/>
    <mergeCell ref="B126:E126"/>
    <mergeCell ref="A131:E131"/>
    <mergeCell ref="B130:E130"/>
    <mergeCell ref="B125:E125"/>
    <mergeCell ref="F64:F67"/>
    <mergeCell ref="E53:E61"/>
    <mergeCell ref="F53:F61"/>
    <mergeCell ref="E85:E104"/>
    <mergeCell ref="F85:F104"/>
    <mergeCell ref="E50:E51"/>
    <mergeCell ref="F50:F51"/>
    <mergeCell ref="F72:F81"/>
    <mergeCell ref="E64:E67"/>
    <mergeCell ref="B127:E127"/>
    <mergeCell ref="B129:E129"/>
    <mergeCell ref="A84:A104"/>
    <mergeCell ref="A63:A67"/>
    <mergeCell ref="A52:A62"/>
    <mergeCell ref="A68:A70"/>
    <mergeCell ref="E72:E81"/>
    <mergeCell ref="A71:A83"/>
    <mergeCell ref="B119:C119"/>
    <mergeCell ref="F17:F31"/>
    <mergeCell ref="E33:E35"/>
    <mergeCell ref="F33:F35"/>
    <mergeCell ref="A7:A35"/>
    <mergeCell ref="A44:A51"/>
    <mergeCell ref="E45:E48"/>
    <mergeCell ref="F45:F48"/>
    <mergeCell ref="A36:A43"/>
    <mergeCell ref="F42:F43"/>
    <mergeCell ref="E8:E15"/>
    <mergeCell ref="E109:E110"/>
    <mergeCell ref="F109:F110"/>
    <mergeCell ref="A108:A112"/>
    <mergeCell ref="A105:A107"/>
    <mergeCell ref="E106:E107"/>
    <mergeCell ref="F106:F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3.00390625" style="0" customWidth="1"/>
    <col min="2" max="2" width="48.625" style="0" customWidth="1"/>
    <col min="3" max="3" width="6.625" style="0" customWidth="1"/>
    <col min="4" max="4" width="10.25390625" style="0" customWidth="1"/>
    <col min="5" max="5" width="9.75390625" style="0" hidden="1" customWidth="1"/>
    <col min="6" max="6" width="10.25390625" style="0" customWidth="1"/>
    <col min="7" max="7" width="0.12890625" style="0" hidden="1" customWidth="1"/>
    <col min="8" max="8" width="8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16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7.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7" ht="9.75" customHeight="1" hidden="1">
      <c r="A5" s="17"/>
      <c r="B5" s="4"/>
      <c r="C5" s="3"/>
      <c r="D5" s="3"/>
      <c r="E5" s="8"/>
      <c r="F5" s="1">
        <v>4.78</v>
      </c>
      <c r="G5" s="4"/>
    </row>
    <row r="6" spans="1:7" ht="12" customHeight="1">
      <c r="A6" s="17" t="s">
        <v>0</v>
      </c>
      <c r="B6" s="4" t="s">
        <v>1</v>
      </c>
      <c r="C6" s="3"/>
      <c r="D6" s="3"/>
      <c r="E6" s="8"/>
      <c r="F6" s="1"/>
      <c r="G6" s="9"/>
    </row>
    <row r="7" spans="1:7" ht="11.25" customHeight="1">
      <c r="A7" s="192" t="s">
        <v>71</v>
      </c>
      <c r="B7" s="32" t="s">
        <v>31</v>
      </c>
      <c r="C7" s="1"/>
      <c r="D7" s="1"/>
      <c r="E7" s="11"/>
      <c r="F7" s="14"/>
      <c r="G7" s="9"/>
    </row>
    <row r="8" spans="1:6" ht="12.75">
      <c r="A8" s="209"/>
      <c r="B8" s="29" t="s">
        <v>32</v>
      </c>
      <c r="C8" s="60">
        <v>13</v>
      </c>
      <c r="D8" s="59">
        <v>247</v>
      </c>
      <c r="E8" s="186">
        <v>2423.44</v>
      </c>
      <c r="F8" s="166">
        <f>E8*F5</f>
        <v>11584.0432</v>
      </c>
    </row>
    <row r="9" spans="1:6" ht="12.75">
      <c r="A9" s="209"/>
      <c r="B9" s="29" t="s">
        <v>33</v>
      </c>
      <c r="C9" s="60">
        <v>2</v>
      </c>
      <c r="D9" s="59">
        <v>110</v>
      </c>
      <c r="E9" s="187"/>
      <c r="F9" s="167"/>
    </row>
    <row r="10" spans="1:6" ht="12" customHeight="1">
      <c r="A10" s="209"/>
      <c r="B10" s="29" t="s">
        <v>34</v>
      </c>
      <c r="C10" s="60">
        <v>9</v>
      </c>
      <c r="D10" s="59">
        <v>765</v>
      </c>
      <c r="E10" s="187"/>
      <c r="F10" s="167"/>
    </row>
    <row r="11" spans="1:6" ht="12.75">
      <c r="A11" s="209"/>
      <c r="B11" s="113" t="s">
        <v>32</v>
      </c>
      <c r="C11" s="156">
        <v>23.76</v>
      </c>
      <c r="D11" s="145">
        <v>451.44</v>
      </c>
      <c r="E11" s="187"/>
      <c r="F11" s="167"/>
    </row>
    <row r="12" spans="1:6" ht="12.75">
      <c r="A12" s="193"/>
      <c r="B12" s="113" t="s">
        <v>70</v>
      </c>
      <c r="C12" s="156">
        <v>10</v>
      </c>
      <c r="D12" s="145">
        <v>850</v>
      </c>
      <c r="E12" s="188"/>
      <c r="F12" s="168"/>
    </row>
    <row r="13" spans="1:6" ht="12.75">
      <c r="A13" s="192" t="s">
        <v>84</v>
      </c>
      <c r="B13" s="123" t="s">
        <v>31</v>
      </c>
      <c r="C13" s="154"/>
      <c r="D13" s="158"/>
      <c r="E13" s="23"/>
      <c r="F13" s="24"/>
    </row>
    <row r="14" spans="1:6" ht="12.75">
      <c r="A14" s="209"/>
      <c r="B14" s="125" t="s">
        <v>91</v>
      </c>
      <c r="C14" s="154">
        <v>4</v>
      </c>
      <c r="D14" s="158">
        <v>253.33</v>
      </c>
      <c r="E14" s="186">
        <v>1451.33</v>
      </c>
      <c r="F14" s="166">
        <f>E14*F5</f>
        <v>6937.3574</v>
      </c>
    </row>
    <row r="15" spans="1:6" ht="12.75">
      <c r="A15" s="209"/>
      <c r="B15" s="124" t="s">
        <v>70</v>
      </c>
      <c r="C15" s="154">
        <v>10</v>
      </c>
      <c r="D15" s="158">
        <v>850</v>
      </c>
      <c r="E15" s="187"/>
      <c r="F15" s="167"/>
    </row>
    <row r="16" spans="1:7" ht="12.75">
      <c r="A16" s="193"/>
      <c r="B16" s="124" t="s">
        <v>34</v>
      </c>
      <c r="C16" s="154">
        <v>4</v>
      </c>
      <c r="D16" s="155">
        <v>348</v>
      </c>
      <c r="E16" s="188"/>
      <c r="F16" s="168"/>
      <c r="G16" s="216"/>
    </row>
    <row r="17" spans="1:7" ht="12.75">
      <c r="A17" s="192" t="s">
        <v>115</v>
      </c>
      <c r="B17" s="114" t="s">
        <v>31</v>
      </c>
      <c r="C17" s="157"/>
      <c r="D17" s="152"/>
      <c r="E17" s="115"/>
      <c r="F17" s="24"/>
      <c r="G17" s="216"/>
    </row>
    <row r="18" spans="1:7" ht="12.75">
      <c r="A18" s="209"/>
      <c r="B18" s="52" t="s">
        <v>113</v>
      </c>
      <c r="C18" s="95">
        <v>1.5</v>
      </c>
      <c r="D18" s="64">
        <v>67.5</v>
      </c>
      <c r="E18" s="217">
        <v>1231</v>
      </c>
      <c r="F18" s="166">
        <f>E18*F5</f>
        <v>5884.18</v>
      </c>
      <c r="G18" s="216"/>
    </row>
    <row r="19" spans="1:7" ht="12.75">
      <c r="A19" s="209"/>
      <c r="B19" s="52" t="s">
        <v>33</v>
      </c>
      <c r="C19" s="95">
        <v>1.5</v>
      </c>
      <c r="D19" s="64">
        <v>82.5</v>
      </c>
      <c r="E19" s="218"/>
      <c r="F19" s="167"/>
      <c r="G19" s="216"/>
    </row>
    <row r="20" spans="1:7" ht="12.75">
      <c r="A20" s="209"/>
      <c r="B20" s="52" t="s">
        <v>114</v>
      </c>
      <c r="C20" s="95">
        <v>14</v>
      </c>
      <c r="D20" s="64">
        <v>385</v>
      </c>
      <c r="E20" s="218"/>
      <c r="F20" s="167"/>
      <c r="G20" s="216"/>
    </row>
    <row r="21" spans="1:7" ht="12.75">
      <c r="A21" s="193"/>
      <c r="B21" s="52" t="s">
        <v>34</v>
      </c>
      <c r="C21" s="95">
        <v>8</v>
      </c>
      <c r="D21" s="64">
        <v>696</v>
      </c>
      <c r="E21" s="219"/>
      <c r="F21" s="168"/>
      <c r="G21" s="216"/>
    </row>
    <row r="22" spans="1:6" ht="15">
      <c r="A22" s="192" t="s">
        <v>120</v>
      </c>
      <c r="B22" s="32" t="s">
        <v>31</v>
      </c>
      <c r="C22" s="60"/>
      <c r="D22" s="59"/>
      <c r="E22" s="115"/>
      <c r="F22" s="24"/>
    </row>
    <row r="23" spans="1:6" ht="12.75">
      <c r="A23" s="209"/>
      <c r="B23" s="29" t="s">
        <v>114</v>
      </c>
      <c r="C23" s="60">
        <v>1.5</v>
      </c>
      <c r="D23" s="59">
        <v>41.25</v>
      </c>
      <c r="E23" s="217">
        <v>911.25</v>
      </c>
      <c r="F23" s="166">
        <f>E23*F5</f>
        <v>4355.775000000001</v>
      </c>
    </row>
    <row r="24" spans="1:6" ht="12.75">
      <c r="A24" s="193"/>
      <c r="B24" s="29" t="s">
        <v>34</v>
      </c>
      <c r="C24" s="60">
        <v>10</v>
      </c>
      <c r="D24" s="59">
        <v>870</v>
      </c>
      <c r="E24" s="219"/>
      <c r="F24" s="168"/>
    </row>
    <row r="25" spans="1:6" ht="15">
      <c r="A25" s="192" t="s">
        <v>133</v>
      </c>
      <c r="B25" s="32" t="s">
        <v>153</v>
      </c>
      <c r="C25" s="60"/>
      <c r="D25" s="62"/>
      <c r="E25" s="115"/>
      <c r="F25" s="24"/>
    </row>
    <row r="26" spans="1:6" ht="12.75">
      <c r="A26" s="193"/>
      <c r="B26" s="29" t="s">
        <v>154</v>
      </c>
      <c r="C26" s="60">
        <v>10</v>
      </c>
      <c r="D26" s="59">
        <v>53</v>
      </c>
      <c r="E26" s="14">
        <v>53</v>
      </c>
      <c r="F26" s="19">
        <f>E26*F5</f>
        <v>253.34</v>
      </c>
    </row>
    <row r="27" spans="1:12" ht="12.75">
      <c r="A27" s="57"/>
      <c r="B27" s="116" t="s">
        <v>28</v>
      </c>
      <c r="C27" s="117"/>
      <c r="D27" s="118"/>
      <c r="E27" s="76">
        <f>SUM(E8:E26)</f>
        <v>6070.02</v>
      </c>
      <c r="F27" s="77">
        <f>SUM(F8:F26)</f>
        <v>29014.695600000003</v>
      </c>
      <c r="H27" s="16"/>
      <c r="I27" s="16"/>
      <c r="J27" s="16"/>
      <c r="K27" s="16"/>
      <c r="L27" s="16"/>
    </row>
    <row r="28" spans="1:12" ht="12.75">
      <c r="A28" s="57"/>
      <c r="B28" s="66" t="s">
        <v>30</v>
      </c>
      <c r="C28" s="61"/>
      <c r="D28" s="68"/>
      <c r="E28" s="14"/>
      <c r="F28" s="75"/>
      <c r="H28" s="16"/>
      <c r="I28" s="16"/>
      <c r="J28" s="16"/>
      <c r="K28" s="16"/>
      <c r="L28" s="16"/>
    </row>
    <row r="29" spans="1:12" ht="12.75" hidden="1">
      <c r="A29" s="25"/>
      <c r="B29" s="104" t="s">
        <v>135</v>
      </c>
      <c r="C29" s="104" t="s">
        <v>136</v>
      </c>
      <c r="D29" s="104" t="s">
        <v>137</v>
      </c>
      <c r="E29" s="104" t="s">
        <v>138</v>
      </c>
      <c r="F29" s="24"/>
      <c r="H29" s="16"/>
      <c r="I29" s="16"/>
      <c r="J29" s="16"/>
      <c r="K29" s="16"/>
      <c r="L29" s="16"/>
    </row>
    <row r="30" spans="1:12" ht="13.5" customHeight="1" hidden="1">
      <c r="A30" s="25"/>
      <c r="B30" s="104">
        <v>938.1</v>
      </c>
      <c r="C30" s="104">
        <v>11.08</v>
      </c>
      <c r="D30" s="104">
        <v>12</v>
      </c>
      <c r="E30" s="104">
        <f>B30*C30*D30</f>
        <v>124729.77600000001</v>
      </c>
      <c r="F30" s="19"/>
      <c r="H30" s="16"/>
      <c r="I30" s="16"/>
      <c r="J30" s="16"/>
      <c r="K30" s="16"/>
      <c r="L30" s="16"/>
    </row>
    <row r="31" spans="1:12" ht="13.5" customHeight="1">
      <c r="A31" s="137"/>
      <c r="B31" s="178" t="s">
        <v>3</v>
      </c>
      <c r="C31" s="179"/>
      <c r="D31" s="141"/>
      <c r="E31" s="142"/>
      <c r="F31" s="19"/>
      <c r="H31" s="16"/>
      <c r="I31" s="16"/>
      <c r="J31" s="16"/>
      <c r="K31" s="16"/>
      <c r="L31" s="16"/>
    </row>
    <row r="32" spans="1:8" ht="13.5" customHeight="1">
      <c r="A32" s="5"/>
      <c r="B32" s="180" t="s">
        <v>6</v>
      </c>
      <c r="C32" s="181"/>
      <c r="D32" s="181"/>
      <c r="E32" s="182"/>
      <c r="F32" s="20">
        <f>B30*H32</f>
        <v>23697.2549805</v>
      </c>
      <c r="H32">
        <v>25.260905</v>
      </c>
    </row>
    <row r="33" spans="1:8" ht="12.75" customHeight="1">
      <c r="A33" s="2"/>
      <c r="B33" s="180" t="s">
        <v>20</v>
      </c>
      <c r="C33" s="181"/>
      <c r="D33" s="181"/>
      <c r="E33" s="182"/>
      <c r="F33" s="20">
        <f>E30*H33</f>
        <v>37418.9328</v>
      </c>
      <c r="H33" s="135">
        <v>0.3</v>
      </c>
    </row>
    <row r="34" spans="1:6" ht="12.75" customHeight="1">
      <c r="A34" s="21"/>
      <c r="B34" s="180" t="s">
        <v>21</v>
      </c>
      <c r="C34" s="181"/>
      <c r="D34" s="181"/>
      <c r="E34" s="182"/>
      <c r="F34" s="20"/>
    </row>
    <row r="35" spans="1:6" ht="12.75" customHeight="1">
      <c r="A35" s="21"/>
      <c r="B35" s="180" t="s">
        <v>22</v>
      </c>
      <c r="C35" s="181"/>
      <c r="D35" s="181"/>
      <c r="E35" s="182"/>
      <c r="F35" s="20">
        <v>1238.28</v>
      </c>
    </row>
    <row r="36" spans="1:6" ht="11.25" customHeight="1">
      <c r="A36" s="21"/>
      <c r="B36" s="180" t="s">
        <v>23</v>
      </c>
      <c r="C36" s="181"/>
      <c r="D36" s="181"/>
      <c r="E36" s="182"/>
      <c r="F36" s="20">
        <v>1155</v>
      </c>
    </row>
    <row r="37" spans="1:8" ht="12.75" customHeight="1">
      <c r="A37" s="21"/>
      <c r="B37" s="180" t="s">
        <v>24</v>
      </c>
      <c r="C37" s="181"/>
      <c r="D37" s="181"/>
      <c r="E37" s="182"/>
      <c r="F37" s="20">
        <f>E30*H37</f>
        <v>13720.275360000001</v>
      </c>
      <c r="H37" s="135">
        <v>0.11</v>
      </c>
    </row>
    <row r="38" spans="1:8" ht="12.75" customHeight="1">
      <c r="A38" s="21"/>
      <c r="B38" s="175" t="s">
        <v>25</v>
      </c>
      <c r="C38" s="176"/>
      <c r="D38" s="176"/>
      <c r="E38" s="177"/>
      <c r="F38" s="20">
        <f>E30*H38</f>
        <v>6485.948352</v>
      </c>
      <c r="H38" s="136">
        <v>0.052</v>
      </c>
    </row>
    <row r="39" spans="1:8" ht="12.75" customHeight="1">
      <c r="A39" s="21"/>
      <c r="B39" s="189" t="s">
        <v>224</v>
      </c>
      <c r="C39" s="190"/>
      <c r="D39" s="190"/>
      <c r="E39" s="191"/>
      <c r="F39" s="58">
        <v>4410</v>
      </c>
      <c r="H39" s="135">
        <v>0.03</v>
      </c>
    </row>
    <row r="40" spans="1:6" ht="13.5" customHeight="1">
      <c r="A40" s="1"/>
      <c r="B40" s="53" t="s">
        <v>7</v>
      </c>
      <c r="C40" s="54"/>
      <c r="D40" s="54"/>
      <c r="E40" s="55"/>
      <c r="F40" s="40">
        <f>SUM(F27:F39)</f>
        <v>117140.38709250002</v>
      </c>
    </row>
    <row r="41" spans="1:6" ht="13.5">
      <c r="A41" s="1"/>
      <c r="B41" s="169" t="s">
        <v>26</v>
      </c>
      <c r="C41" s="170"/>
      <c r="D41" s="170"/>
      <c r="E41" s="171"/>
      <c r="F41" s="20">
        <v>119751</v>
      </c>
    </row>
    <row r="42" spans="1:6" ht="15">
      <c r="A42" s="1"/>
      <c r="B42" s="172" t="s">
        <v>29</v>
      </c>
      <c r="C42" s="173"/>
      <c r="D42" s="173"/>
      <c r="E42" s="174"/>
      <c r="F42" s="39">
        <f>F41-F40</f>
        <v>2610.612907499977</v>
      </c>
    </row>
    <row r="43" spans="1:6" ht="12.75">
      <c r="A43" s="194" t="s">
        <v>223</v>
      </c>
      <c r="B43" s="194"/>
      <c r="C43" s="194"/>
      <c r="D43" s="194"/>
      <c r="E43" s="194"/>
      <c r="F43" s="148">
        <v>11172</v>
      </c>
    </row>
    <row r="44" spans="1:6" ht="12.75" customHeight="1">
      <c r="A44" s="194" t="s">
        <v>222</v>
      </c>
      <c r="B44" s="194"/>
      <c r="C44" s="194"/>
      <c r="D44" s="194"/>
      <c r="E44" s="194"/>
      <c r="F44" s="194"/>
    </row>
  </sheetData>
  <sheetProtection/>
  <mergeCells count="33">
    <mergeCell ref="A7:A12"/>
    <mergeCell ref="B39:E39"/>
    <mergeCell ref="F8:F12"/>
    <mergeCell ref="E23:E24"/>
    <mergeCell ref="F23:F24"/>
    <mergeCell ref="B41:E41"/>
    <mergeCell ref="B42:E42"/>
    <mergeCell ref="B38:E38"/>
    <mergeCell ref="B31:C31"/>
    <mergeCell ref="A43:E43"/>
    <mergeCell ref="A44:F44"/>
    <mergeCell ref="B34:E34"/>
    <mergeCell ref="B35:E35"/>
    <mergeCell ref="B36:E36"/>
    <mergeCell ref="B37:E37"/>
    <mergeCell ref="G16:G21"/>
    <mergeCell ref="A17:A21"/>
    <mergeCell ref="F14:F16"/>
    <mergeCell ref="B32:E32"/>
    <mergeCell ref="F18:F21"/>
    <mergeCell ref="B33:E33"/>
    <mergeCell ref="E18:E21"/>
    <mergeCell ref="A22:A24"/>
    <mergeCell ref="A1:F1"/>
    <mergeCell ref="A2:F2"/>
    <mergeCell ref="A3:A4"/>
    <mergeCell ref="B3:B4"/>
    <mergeCell ref="C3:E3"/>
    <mergeCell ref="A25:A26"/>
    <mergeCell ref="E8:E12"/>
    <mergeCell ref="F3:F4"/>
    <mergeCell ref="A13:A16"/>
    <mergeCell ref="E14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3.00390625" style="0" customWidth="1"/>
    <col min="2" max="2" width="47.25390625" style="0" customWidth="1"/>
    <col min="3" max="3" width="10.00390625" style="0" customWidth="1"/>
    <col min="4" max="4" width="11.25390625" style="0" customWidth="1"/>
    <col min="5" max="5" width="8.625" style="0" hidden="1" customWidth="1"/>
    <col min="6" max="6" width="11.1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18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25.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2.75" customHeight="1" hidden="1">
      <c r="A5" s="17"/>
      <c r="B5" s="4"/>
      <c r="C5" s="3"/>
      <c r="D5" s="3"/>
      <c r="E5" s="8"/>
      <c r="F5" s="1">
        <v>4.78</v>
      </c>
    </row>
    <row r="6" spans="1:6" ht="14.25" customHeight="1">
      <c r="A6" s="17" t="s">
        <v>0</v>
      </c>
      <c r="B6" s="4" t="s">
        <v>1</v>
      </c>
      <c r="C6" s="3"/>
      <c r="D6" s="3"/>
      <c r="E6" s="8"/>
      <c r="F6" s="1"/>
    </row>
    <row r="7" spans="1:6" ht="12.75" customHeight="1">
      <c r="A7" s="25"/>
      <c r="B7" s="32" t="s">
        <v>92</v>
      </c>
      <c r="C7" s="120"/>
      <c r="D7" s="122"/>
      <c r="E7" s="47"/>
      <c r="F7" s="18"/>
    </row>
    <row r="8" spans="1:6" ht="12.75">
      <c r="A8" s="25"/>
      <c r="B8" s="124" t="s">
        <v>93</v>
      </c>
      <c r="C8" s="154">
        <v>2</v>
      </c>
      <c r="D8" s="155">
        <v>139</v>
      </c>
      <c r="E8" s="13">
        <v>139</v>
      </c>
      <c r="F8" s="19">
        <f>E8*F5</f>
        <v>664.4200000000001</v>
      </c>
    </row>
    <row r="9" spans="1:6" ht="12.75">
      <c r="A9" s="192"/>
      <c r="B9" s="31" t="s">
        <v>121</v>
      </c>
      <c r="C9" s="61"/>
      <c r="D9" s="7"/>
      <c r="E9" s="13"/>
      <c r="F9" s="19"/>
    </row>
    <row r="10" spans="1:6" ht="12.75">
      <c r="A10" s="193"/>
      <c r="B10" s="29" t="s">
        <v>122</v>
      </c>
      <c r="C10" s="60">
        <v>1.5</v>
      </c>
      <c r="D10" s="62">
        <v>4996.5</v>
      </c>
      <c r="E10" s="13">
        <v>4996.5</v>
      </c>
      <c r="F10" s="19">
        <f>E10*F5</f>
        <v>23883.27</v>
      </c>
    </row>
    <row r="11" spans="1:6" ht="15">
      <c r="A11" s="98" t="s">
        <v>131</v>
      </c>
      <c r="B11" s="127" t="s">
        <v>132</v>
      </c>
      <c r="C11" s="88"/>
      <c r="D11" s="63"/>
      <c r="E11" s="13"/>
      <c r="F11" s="19">
        <v>22125</v>
      </c>
    </row>
    <row r="12" spans="1:6" ht="15">
      <c r="A12" s="192" t="s">
        <v>133</v>
      </c>
      <c r="B12" s="44" t="s">
        <v>155</v>
      </c>
      <c r="C12" s="61"/>
      <c r="D12" s="7"/>
      <c r="E12" s="13"/>
      <c r="F12" s="19"/>
    </row>
    <row r="13" spans="1:6" ht="12.75">
      <c r="A13" s="209"/>
      <c r="B13" s="29" t="s">
        <v>156</v>
      </c>
      <c r="C13" s="60">
        <v>1</v>
      </c>
      <c r="D13" s="59">
        <v>185.2</v>
      </c>
      <c r="E13" s="186">
        <v>3356.5</v>
      </c>
      <c r="F13" s="166">
        <f>E13*F5</f>
        <v>16044.070000000002</v>
      </c>
    </row>
    <row r="14" spans="1:6" ht="12.75">
      <c r="A14" s="209"/>
      <c r="B14" s="29" t="s">
        <v>157</v>
      </c>
      <c r="C14" s="60">
        <v>7</v>
      </c>
      <c r="D14" s="59">
        <v>507.7</v>
      </c>
      <c r="E14" s="187"/>
      <c r="F14" s="167"/>
    </row>
    <row r="15" spans="1:6" ht="12.75">
      <c r="A15" s="209"/>
      <c r="B15" s="29" t="s">
        <v>76</v>
      </c>
      <c r="C15" s="60">
        <v>1</v>
      </c>
      <c r="D15" s="59">
        <v>420</v>
      </c>
      <c r="E15" s="187"/>
      <c r="F15" s="167"/>
    </row>
    <row r="16" spans="1:6" ht="12.75">
      <c r="A16" s="209"/>
      <c r="B16" s="29" t="s">
        <v>122</v>
      </c>
      <c r="C16" s="60">
        <v>0.6</v>
      </c>
      <c r="D16" s="62">
        <v>1998.6</v>
      </c>
      <c r="E16" s="187"/>
      <c r="F16" s="167"/>
    </row>
    <row r="17" spans="1:6" ht="12.75">
      <c r="A17" s="209"/>
      <c r="B17" s="29" t="s">
        <v>154</v>
      </c>
      <c r="C17" s="60">
        <v>10</v>
      </c>
      <c r="D17" s="59">
        <v>53</v>
      </c>
      <c r="E17" s="187"/>
      <c r="F17" s="167"/>
    </row>
    <row r="18" spans="1:6" ht="12.75">
      <c r="A18" s="209"/>
      <c r="B18" s="29" t="s">
        <v>158</v>
      </c>
      <c r="C18" s="60">
        <v>3</v>
      </c>
      <c r="D18" s="59">
        <v>192</v>
      </c>
      <c r="E18" s="188"/>
      <c r="F18" s="168"/>
    </row>
    <row r="19" spans="1:6" ht="12.75">
      <c r="A19" s="209"/>
      <c r="B19" s="31" t="s">
        <v>159</v>
      </c>
      <c r="C19" s="61"/>
      <c r="D19" s="7"/>
      <c r="E19" s="13"/>
      <c r="F19" s="19">
        <f>E19*F5</f>
        <v>0</v>
      </c>
    </row>
    <row r="20" spans="1:6" ht="12.75">
      <c r="A20" s="193"/>
      <c r="B20" s="29" t="s">
        <v>160</v>
      </c>
      <c r="C20" s="60">
        <v>10</v>
      </c>
      <c r="D20" s="59">
        <v>3.8</v>
      </c>
      <c r="E20" s="13">
        <v>3.8</v>
      </c>
      <c r="F20" s="19">
        <f>E20*F5</f>
        <v>18.164</v>
      </c>
    </row>
    <row r="21" spans="1:6" ht="15">
      <c r="A21" s="192" t="s">
        <v>166</v>
      </c>
      <c r="B21" s="44" t="s">
        <v>183</v>
      </c>
      <c r="C21" s="61"/>
      <c r="D21" s="7"/>
      <c r="E21" s="13"/>
      <c r="F21" s="19"/>
    </row>
    <row r="22" spans="1:6" ht="12.75">
      <c r="A22" s="209"/>
      <c r="B22" s="34" t="s">
        <v>182</v>
      </c>
      <c r="C22" s="35">
        <v>1</v>
      </c>
      <c r="D22" s="36">
        <v>812</v>
      </c>
      <c r="E22" s="13">
        <v>812</v>
      </c>
      <c r="F22" s="19">
        <f>E22*F5</f>
        <v>3881.36</v>
      </c>
    </row>
    <row r="23" spans="1:6" ht="15">
      <c r="A23" s="209"/>
      <c r="B23" s="44" t="s">
        <v>121</v>
      </c>
      <c r="C23" s="61"/>
      <c r="D23" s="7"/>
      <c r="E23" s="13"/>
      <c r="F23" s="19"/>
    </row>
    <row r="24" spans="1:6" ht="12.75">
      <c r="A24" s="193"/>
      <c r="B24" s="34" t="s">
        <v>122</v>
      </c>
      <c r="C24" s="35">
        <v>0.6</v>
      </c>
      <c r="D24" s="153">
        <v>2098.8</v>
      </c>
      <c r="E24" s="13">
        <v>2098.8</v>
      </c>
      <c r="F24" s="19">
        <f>E24*F5</f>
        <v>10032.264000000001</v>
      </c>
    </row>
    <row r="25" spans="1:6" ht="12.75">
      <c r="A25" s="25"/>
      <c r="B25" s="70" t="s">
        <v>28</v>
      </c>
      <c r="C25" s="85"/>
      <c r="D25" s="78"/>
      <c r="E25" s="79"/>
      <c r="F25" s="40">
        <f>SUM(F8:F24)</f>
        <v>76648.548</v>
      </c>
    </row>
    <row r="26" spans="1:6" ht="12.75">
      <c r="A26" s="25"/>
      <c r="B26" s="67" t="s">
        <v>30</v>
      </c>
      <c r="C26" s="87"/>
      <c r="D26" s="80"/>
      <c r="E26" s="13"/>
      <c r="F26" s="69"/>
    </row>
    <row r="27" spans="1:6" ht="12.75">
      <c r="A27" s="209"/>
      <c r="B27" s="29"/>
      <c r="C27" s="60"/>
      <c r="D27" s="59"/>
      <c r="E27" s="23"/>
      <c r="F27" s="24"/>
    </row>
    <row r="28" spans="1:6" ht="12.75" hidden="1">
      <c r="A28" s="209"/>
      <c r="B28" s="104" t="s">
        <v>135</v>
      </c>
      <c r="C28" s="104" t="s">
        <v>136</v>
      </c>
      <c r="D28" s="104" t="s">
        <v>137</v>
      </c>
      <c r="E28" s="104" t="s">
        <v>138</v>
      </c>
      <c r="F28" s="24"/>
    </row>
    <row r="29" spans="1:6" ht="13.5" customHeight="1" hidden="1">
      <c r="A29" s="193"/>
      <c r="B29" s="104">
        <v>927.9</v>
      </c>
      <c r="C29" s="104">
        <v>11.06</v>
      </c>
      <c r="D29" s="104">
        <v>12</v>
      </c>
      <c r="E29" s="104">
        <f>B29*C29*D29</f>
        <v>123150.888</v>
      </c>
      <c r="F29" s="24"/>
    </row>
    <row r="30" spans="1:6" ht="12.75">
      <c r="A30" s="4" t="s">
        <v>2</v>
      </c>
      <c r="B30" s="178" t="s">
        <v>3</v>
      </c>
      <c r="C30" s="179"/>
      <c r="D30" s="1"/>
      <c r="E30" s="15"/>
      <c r="F30" s="20"/>
    </row>
    <row r="31" spans="1:7" ht="12.75" customHeight="1">
      <c r="A31" s="27"/>
      <c r="B31" s="180" t="s">
        <v>6</v>
      </c>
      <c r="C31" s="181"/>
      <c r="D31" s="181"/>
      <c r="E31" s="182"/>
      <c r="F31" s="20">
        <f>B29*G31</f>
        <v>23439.5937495</v>
      </c>
      <c r="G31">
        <v>25.260905</v>
      </c>
    </row>
    <row r="32" spans="1:7" ht="12.75" customHeight="1">
      <c r="A32" s="2"/>
      <c r="B32" s="180" t="s">
        <v>20</v>
      </c>
      <c r="C32" s="181"/>
      <c r="D32" s="181"/>
      <c r="E32" s="182"/>
      <c r="F32" s="20">
        <f>E29*G32</f>
        <v>36945.2664</v>
      </c>
      <c r="G32" s="135">
        <v>0.3</v>
      </c>
    </row>
    <row r="33" spans="1:6" ht="13.5">
      <c r="A33" s="21"/>
      <c r="B33" s="180" t="s">
        <v>21</v>
      </c>
      <c r="C33" s="181"/>
      <c r="D33" s="181"/>
      <c r="E33" s="182"/>
      <c r="F33" s="20">
        <v>4040</v>
      </c>
    </row>
    <row r="34" spans="1:6" ht="12.75" customHeight="1">
      <c r="A34" s="21"/>
      <c r="B34" s="180" t="s">
        <v>22</v>
      </c>
      <c r="C34" s="181"/>
      <c r="D34" s="181"/>
      <c r="E34" s="182"/>
      <c r="F34" s="20">
        <v>1892</v>
      </c>
    </row>
    <row r="35" spans="1:6" ht="13.5">
      <c r="A35" s="21"/>
      <c r="B35" s="180" t="s">
        <v>23</v>
      </c>
      <c r="C35" s="181"/>
      <c r="D35" s="181"/>
      <c r="E35" s="182"/>
      <c r="F35" s="20">
        <v>882</v>
      </c>
    </row>
    <row r="36" spans="1:7" ht="13.5">
      <c r="A36" s="21"/>
      <c r="B36" s="180" t="s">
        <v>24</v>
      </c>
      <c r="C36" s="181"/>
      <c r="D36" s="181"/>
      <c r="E36" s="182"/>
      <c r="F36" s="20">
        <f>E29*G36</f>
        <v>13546.59768</v>
      </c>
      <c r="G36" s="135">
        <v>0.11</v>
      </c>
    </row>
    <row r="37" spans="1:7" ht="13.5">
      <c r="A37" s="21"/>
      <c r="B37" s="175" t="s">
        <v>25</v>
      </c>
      <c r="C37" s="176"/>
      <c r="D37" s="176"/>
      <c r="E37" s="177"/>
      <c r="F37" s="20">
        <f>E29*G37</f>
        <v>6403.846176</v>
      </c>
      <c r="G37" s="136">
        <v>0.052</v>
      </c>
    </row>
    <row r="38" spans="1:7" ht="13.5">
      <c r="A38" s="21"/>
      <c r="B38" s="189" t="s">
        <v>224</v>
      </c>
      <c r="C38" s="190"/>
      <c r="D38" s="190"/>
      <c r="E38" s="191"/>
      <c r="F38" s="58">
        <v>5199</v>
      </c>
      <c r="G38" s="135">
        <v>0.03</v>
      </c>
    </row>
    <row r="39" spans="1:6" ht="12.75" customHeight="1">
      <c r="A39" s="1"/>
      <c r="B39" s="53" t="s">
        <v>7</v>
      </c>
      <c r="C39" s="54"/>
      <c r="D39" s="54"/>
      <c r="E39" s="55"/>
      <c r="F39" s="40">
        <f>SUM(F25:F38)</f>
        <v>168996.8520055</v>
      </c>
    </row>
    <row r="40" spans="1:6" ht="13.5">
      <c r="A40" s="1"/>
      <c r="B40" s="169" t="s">
        <v>26</v>
      </c>
      <c r="C40" s="170"/>
      <c r="D40" s="170"/>
      <c r="E40" s="171"/>
      <c r="F40" s="81">
        <v>144543</v>
      </c>
    </row>
    <row r="41" spans="1:6" ht="15">
      <c r="A41" s="1"/>
      <c r="B41" s="172" t="s">
        <v>27</v>
      </c>
      <c r="C41" s="173"/>
      <c r="D41" s="173"/>
      <c r="E41" s="174"/>
      <c r="F41" s="39">
        <f>F40-F39</f>
        <v>-24453.852005499997</v>
      </c>
    </row>
    <row r="42" spans="1:6" ht="12.75">
      <c r="A42" s="194" t="s">
        <v>223</v>
      </c>
      <c r="B42" s="194"/>
      <c r="C42" s="194"/>
      <c r="D42" s="194"/>
      <c r="E42" s="194"/>
      <c r="F42" s="148">
        <v>10526</v>
      </c>
    </row>
    <row r="43" spans="1:6" ht="12.75" customHeight="1">
      <c r="A43" s="194" t="s">
        <v>222</v>
      </c>
      <c r="B43" s="194"/>
      <c r="C43" s="194"/>
      <c r="D43" s="194"/>
      <c r="E43" s="194"/>
      <c r="F43" s="194"/>
    </row>
  </sheetData>
  <sheetProtection/>
  <mergeCells count="25">
    <mergeCell ref="A9:A10"/>
    <mergeCell ref="B34:E34"/>
    <mergeCell ref="B41:E41"/>
    <mergeCell ref="B30:C30"/>
    <mergeCell ref="B31:E31"/>
    <mergeCell ref="A27:A29"/>
    <mergeCell ref="B32:E32"/>
    <mergeCell ref="B33:E33"/>
    <mergeCell ref="A12:A20"/>
    <mergeCell ref="E13:E18"/>
    <mergeCell ref="A1:F1"/>
    <mergeCell ref="A2:F2"/>
    <mergeCell ref="A3:A4"/>
    <mergeCell ref="B3:B4"/>
    <mergeCell ref="C3:E3"/>
    <mergeCell ref="F3:F4"/>
    <mergeCell ref="F13:F18"/>
    <mergeCell ref="A43:F43"/>
    <mergeCell ref="B35:E35"/>
    <mergeCell ref="B36:E36"/>
    <mergeCell ref="B37:E37"/>
    <mergeCell ref="B38:E38"/>
    <mergeCell ref="B40:E40"/>
    <mergeCell ref="A21:A24"/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2.75390625" style="0" customWidth="1"/>
    <col min="2" max="2" width="51.25390625" style="0" customWidth="1"/>
    <col min="3" max="3" width="8.375" style="0" customWidth="1"/>
    <col min="4" max="4" width="10.25390625" style="0" customWidth="1"/>
    <col min="5" max="5" width="9.00390625" style="0" hidden="1" customWidth="1"/>
    <col min="6" max="6" width="11.1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19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3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2.75" customHeight="1" hidden="1">
      <c r="A5" s="17"/>
      <c r="B5" s="4"/>
      <c r="C5" s="3"/>
      <c r="D5" s="3"/>
      <c r="E5" s="8"/>
      <c r="F5" s="1">
        <v>4.78</v>
      </c>
    </row>
    <row r="6" spans="1:6" ht="12" customHeight="1">
      <c r="A6" s="17" t="s">
        <v>0</v>
      </c>
      <c r="B6" s="4" t="s">
        <v>1</v>
      </c>
      <c r="C6" s="3"/>
      <c r="D6" s="3"/>
      <c r="E6" s="8"/>
      <c r="F6" s="1"/>
    </row>
    <row r="7" spans="1:6" ht="15">
      <c r="A7" s="98" t="s">
        <v>131</v>
      </c>
      <c r="B7" s="127" t="s">
        <v>132</v>
      </c>
      <c r="C7" s="35"/>
      <c r="D7" s="36"/>
      <c r="E7" s="13"/>
      <c r="F7" s="19">
        <v>66075</v>
      </c>
    </row>
    <row r="8" spans="1:6" ht="15">
      <c r="A8" s="192" t="s">
        <v>133</v>
      </c>
      <c r="B8" s="32" t="s">
        <v>153</v>
      </c>
      <c r="C8" s="41"/>
      <c r="D8" s="42"/>
      <c r="E8" s="23"/>
      <c r="F8" s="24"/>
    </row>
    <row r="9" spans="1:6" ht="12.75">
      <c r="A9" s="193"/>
      <c r="B9" s="29" t="s">
        <v>154</v>
      </c>
      <c r="C9" s="60">
        <v>10</v>
      </c>
      <c r="D9" s="59">
        <v>53</v>
      </c>
      <c r="E9" s="13">
        <v>53</v>
      </c>
      <c r="F9" s="19">
        <f>E9*F5</f>
        <v>253.34</v>
      </c>
    </row>
    <row r="10" spans="1:6" ht="12.75">
      <c r="A10" s="51"/>
      <c r="B10" s="70" t="s">
        <v>28</v>
      </c>
      <c r="C10" s="96"/>
      <c r="D10" s="82"/>
      <c r="E10" s="79"/>
      <c r="F10" s="83">
        <f>SUM(F7:F9)</f>
        <v>66328.34</v>
      </c>
    </row>
    <row r="11" spans="1:6" ht="12.75">
      <c r="A11" s="51"/>
      <c r="B11" s="67" t="s">
        <v>30</v>
      </c>
      <c r="C11" s="97"/>
      <c r="D11" s="59"/>
      <c r="E11" s="13"/>
      <c r="F11" s="84"/>
    </row>
    <row r="12" spans="1:6" ht="12.75">
      <c r="A12" s="140"/>
      <c r="B12" s="29"/>
      <c r="C12" s="60"/>
      <c r="D12" s="62"/>
      <c r="E12" s="47"/>
      <c r="F12" s="18"/>
    </row>
    <row r="13" spans="1:6" ht="12.75" hidden="1">
      <c r="A13" s="209"/>
      <c r="B13" s="104" t="s">
        <v>135</v>
      </c>
      <c r="C13" s="104" t="s">
        <v>136</v>
      </c>
      <c r="D13" s="104" t="s">
        <v>137</v>
      </c>
      <c r="E13" s="104" t="s">
        <v>138</v>
      </c>
      <c r="F13" s="26"/>
    </row>
    <row r="14" spans="1:6" ht="12.75" hidden="1">
      <c r="A14" s="193"/>
      <c r="B14" s="104">
        <v>928</v>
      </c>
      <c r="C14" s="104">
        <v>11.06</v>
      </c>
      <c r="D14" s="104">
        <v>12</v>
      </c>
      <c r="E14" s="104">
        <f>B14*C14*D14</f>
        <v>123164.16</v>
      </c>
      <c r="F14" s="26"/>
    </row>
    <row r="15" spans="1:6" ht="12.75">
      <c r="A15" s="4" t="s">
        <v>2</v>
      </c>
      <c r="B15" s="178" t="s">
        <v>3</v>
      </c>
      <c r="C15" s="179"/>
      <c r="D15" s="1"/>
      <c r="E15" s="15"/>
      <c r="F15" s="20"/>
    </row>
    <row r="16" spans="1:7" ht="12.75" customHeight="1">
      <c r="A16" s="5"/>
      <c r="B16" s="180" t="s">
        <v>6</v>
      </c>
      <c r="C16" s="181"/>
      <c r="D16" s="181"/>
      <c r="E16" s="182"/>
      <c r="F16" s="20">
        <f>B14*G16</f>
        <v>23442.11984</v>
      </c>
      <c r="G16">
        <v>25.260905</v>
      </c>
    </row>
    <row r="17" spans="1:7" ht="12.75" customHeight="1">
      <c r="A17" s="2"/>
      <c r="B17" s="180" t="s">
        <v>20</v>
      </c>
      <c r="C17" s="181"/>
      <c r="D17" s="181"/>
      <c r="E17" s="182"/>
      <c r="F17" s="20">
        <f>E14*G17</f>
        <v>36949.248</v>
      </c>
      <c r="G17" s="135">
        <v>0.3</v>
      </c>
    </row>
    <row r="18" spans="1:6" ht="12.75" customHeight="1">
      <c r="A18" s="21"/>
      <c r="B18" s="180" t="s">
        <v>21</v>
      </c>
      <c r="C18" s="181"/>
      <c r="D18" s="181"/>
      <c r="E18" s="182"/>
      <c r="F18" s="20">
        <v>4040</v>
      </c>
    </row>
    <row r="19" spans="1:6" ht="12.75" customHeight="1">
      <c r="A19" s="21"/>
      <c r="B19" s="180" t="s">
        <v>22</v>
      </c>
      <c r="C19" s="181"/>
      <c r="D19" s="181"/>
      <c r="E19" s="182"/>
      <c r="F19" s="20">
        <v>1893</v>
      </c>
    </row>
    <row r="20" spans="1:6" ht="12.75" customHeight="1">
      <c r="A20" s="21"/>
      <c r="B20" s="180" t="s">
        <v>23</v>
      </c>
      <c r="C20" s="181"/>
      <c r="D20" s="181"/>
      <c r="E20" s="182"/>
      <c r="F20" s="20">
        <v>882</v>
      </c>
    </row>
    <row r="21" spans="1:7" ht="13.5">
      <c r="A21" s="21"/>
      <c r="B21" s="180" t="s">
        <v>24</v>
      </c>
      <c r="C21" s="181"/>
      <c r="D21" s="181"/>
      <c r="E21" s="182"/>
      <c r="F21" s="20">
        <f>E14*G21</f>
        <v>13548.0576</v>
      </c>
      <c r="G21" s="135">
        <v>0.11</v>
      </c>
    </row>
    <row r="22" spans="1:7" ht="13.5">
      <c r="A22" s="21"/>
      <c r="B22" s="175" t="s">
        <v>25</v>
      </c>
      <c r="C22" s="176"/>
      <c r="D22" s="176"/>
      <c r="E22" s="177"/>
      <c r="F22" s="20">
        <f>E14*G22</f>
        <v>6404.53632</v>
      </c>
      <c r="G22" s="136">
        <v>0.052</v>
      </c>
    </row>
    <row r="23" spans="1:7" ht="12.75" customHeight="1">
      <c r="A23" s="21"/>
      <c r="B23" s="189" t="s">
        <v>224</v>
      </c>
      <c r="C23" s="190"/>
      <c r="D23" s="190"/>
      <c r="E23" s="191"/>
      <c r="F23" s="58">
        <v>4176</v>
      </c>
      <c r="G23" s="135">
        <v>0.03</v>
      </c>
    </row>
    <row r="24" spans="1:6" ht="13.5">
      <c r="A24" s="1"/>
      <c r="B24" s="53" t="s">
        <v>7</v>
      </c>
      <c r="C24" s="54"/>
      <c r="D24" s="54"/>
      <c r="E24" s="55"/>
      <c r="F24" s="40">
        <f>SUM(F10:F23)</f>
        <v>157663.30176</v>
      </c>
    </row>
    <row r="25" spans="1:6" ht="13.5">
      <c r="A25" s="1"/>
      <c r="B25" s="169" t="s">
        <v>26</v>
      </c>
      <c r="C25" s="170"/>
      <c r="D25" s="170"/>
      <c r="E25" s="171"/>
      <c r="F25" s="81">
        <v>112630</v>
      </c>
    </row>
    <row r="26" spans="1:6" ht="15">
      <c r="A26" s="1"/>
      <c r="B26" s="172" t="s">
        <v>27</v>
      </c>
      <c r="C26" s="173"/>
      <c r="D26" s="173"/>
      <c r="E26" s="174"/>
      <c r="F26" s="39">
        <f>F25-F24</f>
        <v>-45033.30176</v>
      </c>
    </row>
    <row r="27" spans="1:6" ht="12.75" customHeight="1">
      <c r="A27" s="194" t="s">
        <v>223</v>
      </c>
      <c r="B27" s="194"/>
      <c r="C27" s="194"/>
      <c r="D27" s="194"/>
      <c r="E27" s="194"/>
      <c r="F27" s="148">
        <v>57354</v>
      </c>
    </row>
    <row r="28" spans="1:6" ht="15" customHeight="1">
      <c r="A28" s="194" t="s">
        <v>222</v>
      </c>
      <c r="B28" s="194"/>
      <c r="C28" s="194"/>
      <c r="D28" s="194"/>
      <c r="E28" s="194"/>
      <c r="F28" s="194"/>
    </row>
  </sheetData>
  <sheetProtection/>
  <mergeCells count="21">
    <mergeCell ref="A8:A9"/>
    <mergeCell ref="A13:A14"/>
    <mergeCell ref="A1:F1"/>
    <mergeCell ref="A2:F2"/>
    <mergeCell ref="A3:A4"/>
    <mergeCell ref="B3:B4"/>
    <mergeCell ref="C3:E3"/>
    <mergeCell ref="F3:F4"/>
    <mergeCell ref="B15:C15"/>
    <mergeCell ref="A28:F28"/>
    <mergeCell ref="B25:E25"/>
    <mergeCell ref="B26:E26"/>
    <mergeCell ref="B20:E20"/>
    <mergeCell ref="B21:E21"/>
    <mergeCell ref="B22:E22"/>
    <mergeCell ref="B23:E23"/>
    <mergeCell ref="A27:E27"/>
    <mergeCell ref="B16:E16"/>
    <mergeCell ref="B17:E17"/>
    <mergeCell ref="B18:E18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3.75390625" style="0" customWidth="1"/>
    <col min="2" max="2" width="48.875" style="0" customWidth="1"/>
    <col min="4" max="4" width="10.625" style="0" customWidth="1"/>
    <col min="5" max="5" width="9.125" style="0" hidden="1" customWidth="1"/>
    <col min="6" max="6" width="10.6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72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8.25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2.75" hidden="1">
      <c r="A5" s="17"/>
      <c r="B5" s="4"/>
      <c r="C5" s="3"/>
      <c r="D5" s="3"/>
      <c r="E5" s="8"/>
      <c r="F5" s="1">
        <v>4.78</v>
      </c>
    </row>
    <row r="6" spans="1:6" ht="13.5" customHeight="1">
      <c r="A6" s="17" t="s">
        <v>0</v>
      </c>
      <c r="B6" s="4" t="s">
        <v>1</v>
      </c>
      <c r="C6" s="3"/>
      <c r="D6" s="3"/>
      <c r="E6" s="8"/>
      <c r="F6" s="1"/>
    </row>
    <row r="7" spans="1:6" ht="15">
      <c r="A7" s="192" t="s">
        <v>99</v>
      </c>
      <c r="B7" s="32" t="s">
        <v>100</v>
      </c>
      <c r="C7" s="1"/>
      <c r="D7" s="1"/>
      <c r="E7" s="11"/>
      <c r="F7" s="14"/>
    </row>
    <row r="8" spans="1:6" ht="12.75">
      <c r="A8" s="209"/>
      <c r="B8" s="52" t="s">
        <v>101</v>
      </c>
      <c r="C8" s="95">
        <v>2</v>
      </c>
      <c r="D8" s="64">
        <v>80</v>
      </c>
      <c r="E8" s="186">
        <v>319.7</v>
      </c>
      <c r="F8" s="166">
        <f>E8*F5</f>
        <v>1528.166</v>
      </c>
    </row>
    <row r="9" spans="1:6" ht="12.75">
      <c r="A9" s="209"/>
      <c r="B9" s="52" t="s">
        <v>102</v>
      </c>
      <c r="C9" s="95">
        <v>3</v>
      </c>
      <c r="D9" s="64">
        <v>234</v>
      </c>
      <c r="E9" s="187"/>
      <c r="F9" s="167"/>
    </row>
    <row r="10" spans="1:6" ht="12.75">
      <c r="A10" s="193"/>
      <c r="B10" s="52" t="s">
        <v>103</v>
      </c>
      <c r="C10" s="95">
        <v>15</v>
      </c>
      <c r="D10" s="64">
        <v>5.7</v>
      </c>
      <c r="E10" s="188"/>
      <c r="F10" s="168"/>
    </row>
    <row r="11" spans="1:6" ht="15">
      <c r="A11" s="192" t="s">
        <v>105</v>
      </c>
      <c r="B11" s="32" t="s">
        <v>112</v>
      </c>
      <c r="C11" s="95"/>
      <c r="D11" s="64"/>
      <c r="E11" s="23"/>
      <c r="F11" s="24"/>
    </row>
    <row r="12" spans="1:6" ht="12.75">
      <c r="A12" s="209"/>
      <c r="B12" s="52" t="s">
        <v>86</v>
      </c>
      <c r="C12" s="95">
        <v>1</v>
      </c>
      <c r="D12" s="64">
        <v>40</v>
      </c>
      <c r="E12" s="186">
        <v>324.8</v>
      </c>
      <c r="F12" s="166">
        <f>E12*F5</f>
        <v>1552.544</v>
      </c>
    </row>
    <row r="13" spans="1:6" ht="12.75">
      <c r="A13" s="209"/>
      <c r="B13" s="52" t="s">
        <v>88</v>
      </c>
      <c r="C13" s="95">
        <v>14</v>
      </c>
      <c r="D13" s="64">
        <v>204.4</v>
      </c>
      <c r="E13" s="187"/>
      <c r="F13" s="167"/>
    </row>
    <row r="14" spans="1:6" ht="12.75">
      <c r="A14" s="209"/>
      <c r="B14" s="52" t="s">
        <v>111</v>
      </c>
      <c r="C14" s="95">
        <v>20</v>
      </c>
      <c r="D14" s="64">
        <v>8.4</v>
      </c>
      <c r="E14" s="187"/>
      <c r="F14" s="167"/>
    </row>
    <row r="15" spans="1:6" ht="12.75">
      <c r="A15" s="193"/>
      <c r="B15" s="52" t="s">
        <v>89</v>
      </c>
      <c r="C15" s="95">
        <v>1</v>
      </c>
      <c r="D15" s="64">
        <v>72</v>
      </c>
      <c r="E15" s="188"/>
      <c r="F15" s="168"/>
    </row>
    <row r="16" spans="1:6" ht="15">
      <c r="A16" s="192" t="s">
        <v>120</v>
      </c>
      <c r="B16" s="44" t="s">
        <v>123</v>
      </c>
      <c r="C16" s="61"/>
      <c r="D16" s="7"/>
      <c r="E16" s="14"/>
      <c r="F16" s="19"/>
    </row>
    <row r="17" spans="1:6" ht="12.75">
      <c r="A17" s="209"/>
      <c r="B17" s="29" t="s">
        <v>124</v>
      </c>
      <c r="C17" s="60">
        <v>470</v>
      </c>
      <c r="D17" s="59">
        <v>371.3</v>
      </c>
      <c r="E17" s="217">
        <v>1363.7</v>
      </c>
      <c r="F17" s="166">
        <f>E17*F5</f>
        <v>6518.486000000001</v>
      </c>
    </row>
    <row r="18" spans="1:6" ht="12.75">
      <c r="A18" s="209"/>
      <c r="B18" s="29" t="s">
        <v>125</v>
      </c>
      <c r="C18" s="60">
        <v>50</v>
      </c>
      <c r="D18" s="59">
        <v>600</v>
      </c>
      <c r="E18" s="218"/>
      <c r="F18" s="167"/>
    </row>
    <row r="19" spans="1:6" ht="12.75">
      <c r="A19" s="209"/>
      <c r="B19" s="29" t="s">
        <v>126</v>
      </c>
      <c r="C19" s="60">
        <v>1</v>
      </c>
      <c r="D19" s="59">
        <v>365</v>
      </c>
      <c r="E19" s="218"/>
      <c r="F19" s="167"/>
    </row>
    <row r="20" spans="1:6" ht="12.75">
      <c r="A20" s="209"/>
      <c r="B20" s="29" t="s">
        <v>127</v>
      </c>
      <c r="C20" s="60">
        <v>50</v>
      </c>
      <c r="D20" s="59">
        <v>16</v>
      </c>
      <c r="E20" s="218"/>
      <c r="F20" s="167"/>
    </row>
    <row r="21" spans="1:6" ht="12.75">
      <c r="A21" s="209"/>
      <c r="B21" s="29" t="s">
        <v>128</v>
      </c>
      <c r="C21" s="60">
        <v>30</v>
      </c>
      <c r="D21" s="59">
        <v>11.4</v>
      </c>
      <c r="E21" s="219"/>
      <c r="F21" s="168"/>
    </row>
    <row r="22" spans="1:6" ht="12.75">
      <c r="A22" s="209"/>
      <c r="B22" s="31" t="s">
        <v>129</v>
      </c>
      <c r="C22" s="60"/>
      <c r="D22" s="59"/>
      <c r="E22" s="115"/>
      <c r="F22" s="24"/>
    </row>
    <row r="23" spans="1:6" ht="12.75">
      <c r="A23" s="193"/>
      <c r="B23" s="29" t="s">
        <v>130</v>
      </c>
      <c r="C23" s="60">
        <v>10</v>
      </c>
      <c r="D23" s="62">
        <v>2349</v>
      </c>
      <c r="E23" s="14">
        <v>2349</v>
      </c>
      <c r="F23" s="19">
        <f>E23*F5</f>
        <v>11228.220000000001</v>
      </c>
    </row>
    <row r="24" spans="1:6" ht="12.75">
      <c r="A24" s="192" t="s">
        <v>131</v>
      </c>
      <c r="B24" s="31" t="s">
        <v>143</v>
      </c>
      <c r="C24" s="150"/>
      <c r="D24" s="152"/>
      <c r="E24" s="14"/>
      <c r="F24" s="19"/>
    </row>
    <row r="25" spans="1:6" ht="12.75">
      <c r="A25" s="209"/>
      <c r="B25" s="29" t="s">
        <v>140</v>
      </c>
      <c r="C25" s="60">
        <v>100</v>
      </c>
      <c r="D25" s="59">
        <v>55</v>
      </c>
      <c r="E25" s="217">
        <v>509.06</v>
      </c>
      <c r="F25" s="166">
        <f>E25*F5</f>
        <v>2433.3068000000003</v>
      </c>
    </row>
    <row r="26" spans="1:6" ht="12.75">
      <c r="A26" s="209"/>
      <c r="B26" s="29" t="s">
        <v>141</v>
      </c>
      <c r="C26" s="60">
        <v>1.56</v>
      </c>
      <c r="D26" s="59">
        <v>454.06</v>
      </c>
      <c r="E26" s="219"/>
      <c r="F26" s="168"/>
    </row>
    <row r="27" spans="1:6" ht="15">
      <c r="A27" s="209"/>
      <c r="B27" s="32" t="s">
        <v>144</v>
      </c>
      <c r="C27" s="60"/>
      <c r="D27" s="62"/>
      <c r="E27" s="14"/>
      <c r="F27" s="19"/>
    </row>
    <row r="28" spans="1:6" ht="12.75">
      <c r="A28" s="193"/>
      <c r="B28" s="29" t="s">
        <v>142</v>
      </c>
      <c r="C28" s="60">
        <v>1</v>
      </c>
      <c r="D28" s="59">
        <v>160</v>
      </c>
      <c r="E28" s="14">
        <v>160</v>
      </c>
      <c r="F28" s="19">
        <f>E28*F5</f>
        <v>764.8000000000001</v>
      </c>
    </row>
    <row r="29" spans="1:6" ht="15">
      <c r="A29" s="192" t="s">
        <v>191</v>
      </c>
      <c r="B29" s="32" t="s">
        <v>209</v>
      </c>
      <c r="C29" s="61"/>
      <c r="D29" s="7"/>
      <c r="E29" s="14"/>
      <c r="F29" s="19"/>
    </row>
    <row r="30" spans="1:6" ht="12.75">
      <c r="A30" s="209"/>
      <c r="B30" s="34" t="s">
        <v>206</v>
      </c>
      <c r="C30" s="35">
        <v>4.4</v>
      </c>
      <c r="D30" s="36">
        <v>213.69</v>
      </c>
      <c r="E30" s="217">
        <v>2451.69</v>
      </c>
      <c r="F30" s="166">
        <f>E30*F5</f>
        <v>11719.078200000002</v>
      </c>
    </row>
    <row r="31" spans="1:6" ht="12.75">
      <c r="A31" s="209"/>
      <c r="B31" s="34" t="s">
        <v>207</v>
      </c>
      <c r="C31" s="35">
        <v>6</v>
      </c>
      <c r="D31" s="36">
        <v>120</v>
      </c>
      <c r="E31" s="218"/>
      <c r="F31" s="167"/>
    </row>
    <row r="32" spans="1:6" ht="12.75">
      <c r="A32" s="209"/>
      <c r="B32" s="34" t="s">
        <v>208</v>
      </c>
      <c r="C32" s="35">
        <v>0.045</v>
      </c>
      <c r="D32" s="36">
        <v>369</v>
      </c>
      <c r="E32" s="218"/>
      <c r="F32" s="167"/>
    </row>
    <row r="33" spans="1:6" ht="12.75">
      <c r="A33" s="193"/>
      <c r="B33" s="34" t="s">
        <v>122</v>
      </c>
      <c r="C33" s="35">
        <v>0.5</v>
      </c>
      <c r="D33" s="153">
        <v>1749</v>
      </c>
      <c r="E33" s="219"/>
      <c r="F33" s="168"/>
    </row>
    <row r="34" spans="1:6" ht="12.75">
      <c r="A34" s="192" t="s">
        <v>210</v>
      </c>
      <c r="B34" s="31" t="s">
        <v>212</v>
      </c>
      <c r="C34" s="150"/>
      <c r="D34" s="152"/>
      <c r="E34" s="14"/>
      <c r="F34" s="19"/>
    </row>
    <row r="35" spans="1:6" ht="12.75">
      <c r="A35" s="193"/>
      <c r="B35" s="34" t="s">
        <v>213</v>
      </c>
      <c r="C35" s="35">
        <v>1.8</v>
      </c>
      <c r="D35" s="36">
        <v>150</v>
      </c>
      <c r="E35" s="14">
        <v>150</v>
      </c>
      <c r="F35" s="19">
        <f>E35*F5</f>
        <v>717</v>
      </c>
    </row>
    <row r="36" spans="1:6" ht="12.75">
      <c r="A36" s="57"/>
      <c r="B36" s="116" t="s">
        <v>28</v>
      </c>
      <c r="C36" s="117"/>
      <c r="D36" s="118"/>
      <c r="E36" s="76">
        <f>SUM(E8:E34)</f>
        <v>7477.950000000001</v>
      </c>
      <c r="F36" s="77">
        <f>SUM(F7:F35)</f>
        <v>36461.601</v>
      </c>
    </row>
    <row r="37" spans="1:6" ht="15" customHeight="1">
      <c r="A37" s="57"/>
      <c r="B37" s="66" t="s">
        <v>30</v>
      </c>
      <c r="C37" s="61"/>
      <c r="D37" s="68"/>
      <c r="E37" s="14"/>
      <c r="F37" s="75"/>
    </row>
    <row r="38" spans="1:6" ht="15">
      <c r="A38" s="192" t="s">
        <v>64</v>
      </c>
      <c r="B38" s="32" t="s">
        <v>139</v>
      </c>
      <c r="C38" s="1"/>
      <c r="D38" s="1"/>
      <c r="E38" s="23"/>
      <c r="F38" s="24"/>
    </row>
    <row r="39" spans="1:6" ht="12.75">
      <c r="A39" s="193"/>
      <c r="B39" s="113" t="s">
        <v>32</v>
      </c>
      <c r="C39" s="109">
        <v>30</v>
      </c>
      <c r="D39" s="110">
        <v>570</v>
      </c>
      <c r="E39" s="23"/>
      <c r="F39" s="19">
        <v>570</v>
      </c>
    </row>
    <row r="40" spans="1:6" ht="12.75">
      <c r="A40" s="192" t="s">
        <v>84</v>
      </c>
      <c r="B40" s="123" t="s">
        <v>85</v>
      </c>
      <c r="C40" s="120"/>
      <c r="D40" s="121"/>
      <c r="E40" s="23"/>
      <c r="F40" s="19"/>
    </row>
    <row r="41" spans="1:6" ht="12.75">
      <c r="A41" s="209"/>
      <c r="B41" s="124" t="s">
        <v>88</v>
      </c>
      <c r="C41" s="120">
        <v>20</v>
      </c>
      <c r="D41" s="122">
        <v>292</v>
      </c>
      <c r="E41" s="23"/>
      <c r="F41" s="19">
        <v>292</v>
      </c>
    </row>
    <row r="42" spans="1:6" ht="12.75">
      <c r="A42" s="209"/>
      <c r="B42" s="123" t="s">
        <v>95</v>
      </c>
      <c r="C42" s="120"/>
      <c r="D42" s="121"/>
      <c r="E42" s="23"/>
      <c r="F42" s="19"/>
    </row>
    <row r="43" spans="1:6" ht="12.75">
      <c r="A43" s="193"/>
      <c r="B43" s="124" t="s">
        <v>94</v>
      </c>
      <c r="C43" s="120">
        <v>2</v>
      </c>
      <c r="D43" s="122">
        <v>550</v>
      </c>
      <c r="E43" s="23"/>
      <c r="F43" s="19">
        <v>550</v>
      </c>
    </row>
    <row r="44" spans="1:6" ht="12.75" customHeight="1">
      <c r="A44" s="119" t="s">
        <v>115</v>
      </c>
      <c r="B44" s="52" t="s">
        <v>88</v>
      </c>
      <c r="C44" s="99">
        <v>5</v>
      </c>
      <c r="D44" s="100">
        <v>63</v>
      </c>
      <c r="E44" s="23"/>
      <c r="F44" s="19">
        <v>63</v>
      </c>
    </row>
    <row r="45" spans="1:6" ht="13.5" customHeight="1">
      <c r="A45" s="139" t="s">
        <v>131</v>
      </c>
      <c r="B45" s="29" t="s">
        <v>88</v>
      </c>
      <c r="C45" s="41">
        <v>15</v>
      </c>
      <c r="D45" s="42">
        <v>189</v>
      </c>
      <c r="E45" s="23"/>
      <c r="F45" s="19">
        <v>189</v>
      </c>
    </row>
    <row r="46" spans="1:6" ht="15">
      <c r="A46" s="192" t="s">
        <v>115</v>
      </c>
      <c r="B46" s="32" t="s">
        <v>119</v>
      </c>
      <c r="C46" s="99"/>
      <c r="D46" s="105"/>
      <c r="E46" s="23"/>
      <c r="F46" s="19"/>
    </row>
    <row r="47" spans="1:6" ht="12.75">
      <c r="A47" s="209"/>
      <c r="B47" s="52" t="s">
        <v>116</v>
      </c>
      <c r="C47" s="99">
        <v>9</v>
      </c>
      <c r="D47" s="105">
        <v>12150</v>
      </c>
      <c r="E47" s="186"/>
      <c r="F47" s="166">
        <v>12218</v>
      </c>
    </row>
    <row r="48" spans="1:6" ht="12.75">
      <c r="A48" s="209"/>
      <c r="B48" s="52" t="s">
        <v>117</v>
      </c>
      <c r="C48" s="99">
        <v>40</v>
      </c>
      <c r="D48" s="100">
        <v>48</v>
      </c>
      <c r="E48" s="187"/>
      <c r="F48" s="167"/>
    </row>
    <row r="49" spans="1:6" ht="12.75">
      <c r="A49" s="193"/>
      <c r="B49" s="52" t="s">
        <v>118</v>
      </c>
      <c r="C49" s="99">
        <v>40</v>
      </c>
      <c r="D49" s="100">
        <v>20</v>
      </c>
      <c r="E49" s="188"/>
      <c r="F49" s="168"/>
    </row>
    <row r="50" spans="1:6" ht="12.75">
      <c r="A50" s="192">
        <v>10</v>
      </c>
      <c r="B50" s="34" t="s">
        <v>184</v>
      </c>
      <c r="C50" s="143">
        <v>10</v>
      </c>
      <c r="D50" s="144">
        <v>126.02</v>
      </c>
      <c r="E50" s="23"/>
      <c r="F50" s="19">
        <v>126.02</v>
      </c>
    </row>
    <row r="51" spans="1:6" ht="12.75">
      <c r="A51" s="193"/>
      <c r="B51" s="34" t="s">
        <v>88</v>
      </c>
      <c r="C51" s="143">
        <v>14</v>
      </c>
      <c r="D51" s="144">
        <v>176.43</v>
      </c>
      <c r="E51" s="23"/>
      <c r="F51" s="19">
        <v>176.43</v>
      </c>
    </row>
    <row r="52" spans="1:6" ht="12.75" hidden="1">
      <c r="A52" s="119"/>
      <c r="B52" s="104" t="s">
        <v>135</v>
      </c>
      <c r="C52" s="104" t="s">
        <v>136</v>
      </c>
      <c r="D52" s="104" t="s">
        <v>137</v>
      </c>
      <c r="E52" s="104" t="s">
        <v>138</v>
      </c>
      <c r="F52" s="19"/>
    </row>
    <row r="53" spans="1:6" ht="12.75" hidden="1">
      <c r="A53" s="119"/>
      <c r="B53" s="104">
        <v>2050.4</v>
      </c>
      <c r="C53" s="104">
        <v>13.56</v>
      </c>
      <c r="D53" s="104">
        <v>12</v>
      </c>
      <c r="E53" s="104">
        <f>B53*C53*D53</f>
        <v>333641.08800000005</v>
      </c>
      <c r="F53" s="19"/>
    </row>
    <row r="54" spans="1:6" ht="15.75">
      <c r="A54" s="119">
        <v>11</v>
      </c>
      <c r="B54" s="34" t="s">
        <v>184</v>
      </c>
      <c r="C54" s="143">
        <v>15</v>
      </c>
      <c r="D54" s="144">
        <v>189.04</v>
      </c>
      <c r="E54" s="104"/>
      <c r="F54" s="19">
        <v>189.04</v>
      </c>
    </row>
    <row r="55" spans="1:6" ht="12.75">
      <c r="A55" s="119"/>
      <c r="B55" s="178" t="s">
        <v>3</v>
      </c>
      <c r="C55" s="179"/>
      <c r="D55" s="110"/>
      <c r="E55" s="23"/>
      <c r="F55" s="19"/>
    </row>
    <row r="56" spans="1:7" ht="13.5">
      <c r="A56" s="5"/>
      <c r="B56" s="180" t="s">
        <v>6</v>
      </c>
      <c r="C56" s="181"/>
      <c r="D56" s="181"/>
      <c r="E56" s="182"/>
      <c r="F56" s="20">
        <f>B53*G56</f>
        <v>51794.959612000006</v>
      </c>
      <c r="G56">
        <v>25.260905</v>
      </c>
    </row>
    <row r="57" spans="1:7" ht="13.5">
      <c r="A57" s="2"/>
      <c r="B57" s="180" t="s">
        <v>20</v>
      </c>
      <c r="C57" s="181"/>
      <c r="D57" s="181"/>
      <c r="E57" s="182"/>
      <c r="F57" s="20">
        <f>E53*G57</f>
        <v>100092.3264</v>
      </c>
      <c r="G57" s="135">
        <v>0.3</v>
      </c>
    </row>
    <row r="58" spans="1:6" ht="13.5">
      <c r="A58" s="21"/>
      <c r="B58" s="180" t="s">
        <v>22</v>
      </c>
      <c r="C58" s="181"/>
      <c r="D58" s="181"/>
      <c r="E58" s="182"/>
      <c r="F58" s="20">
        <v>300</v>
      </c>
    </row>
    <row r="59" spans="1:7" ht="13.5">
      <c r="A59" s="21"/>
      <c r="B59" s="180" t="s">
        <v>24</v>
      </c>
      <c r="C59" s="181"/>
      <c r="D59" s="181"/>
      <c r="E59" s="182"/>
      <c r="F59" s="20">
        <f>E53*G59</f>
        <v>36700.519680000005</v>
      </c>
      <c r="G59" s="135">
        <v>0.11</v>
      </c>
    </row>
    <row r="60" spans="1:7" ht="13.5">
      <c r="A60" s="21"/>
      <c r="B60" s="175" t="s">
        <v>25</v>
      </c>
      <c r="C60" s="176"/>
      <c r="D60" s="176"/>
      <c r="E60" s="177"/>
      <c r="F60" s="20">
        <f>E53*G60</f>
        <v>17349.336576</v>
      </c>
      <c r="G60" s="136">
        <v>0.052</v>
      </c>
    </row>
    <row r="61" spans="1:7" ht="13.5">
      <c r="A61" s="21"/>
      <c r="B61" s="189" t="s">
        <v>224</v>
      </c>
      <c r="C61" s="190"/>
      <c r="D61" s="190"/>
      <c r="E61" s="191"/>
      <c r="F61" s="58">
        <f>E53*G61</f>
        <v>10009.23264</v>
      </c>
      <c r="G61" s="135">
        <v>0.03</v>
      </c>
    </row>
    <row r="62" spans="1:6" ht="13.5">
      <c r="A62" s="1"/>
      <c r="B62" s="53" t="s">
        <v>7</v>
      </c>
      <c r="C62" s="54"/>
      <c r="D62" s="54"/>
      <c r="E62" s="55"/>
      <c r="F62" s="40">
        <f>SUM(F36:F61)</f>
        <v>267081.465908</v>
      </c>
    </row>
    <row r="63" spans="1:6" ht="13.5">
      <c r="A63" s="1"/>
      <c r="B63" s="169" t="s">
        <v>26</v>
      </c>
      <c r="C63" s="170"/>
      <c r="D63" s="170"/>
      <c r="E63" s="171"/>
      <c r="F63" s="20">
        <v>221351</v>
      </c>
    </row>
    <row r="64" spans="1:6" ht="15">
      <c r="A64" s="1"/>
      <c r="B64" s="172" t="s">
        <v>27</v>
      </c>
      <c r="C64" s="173"/>
      <c r="D64" s="173"/>
      <c r="E64" s="174"/>
      <c r="F64" s="39">
        <f>F63-F62</f>
        <v>-45730.46590800001</v>
      </c>
    </row>
    <row r="65" spans="1:6" ht="12.75">
      <c r="A65" s="194" t="s">
        <v>223</v>
      </c>
      <c r="B65" s="194"/>
      <c r="C65" s="194"/>
      <c r="D65" s="194"/>
      <c r="E65" s="194"/>
      <c r="F65" s="148">
        <v>72244</v>
      </c>
    </row>
    <row r="66" spans="1:6" ht="18" customHeight="1">
      <c r="A66" s="194" t="s">
        <v>222</v>
      </c>
      <c r="B66" s="194"/>
      <c r="C66" s="194"/>
      <c r="D66" s="194"/>
      <c r="E66" s="194"/>
      <c r="F66" s="194"/>
    </row>
  </sheetData>
  <sheetProtection/>
  <mergeCells count="39">
    <mergeCell ref="A66:F66"/>
    <mergeCell ref="A38:A39"/>
    <mergeCell ref="B58:E58"/>
    <mergeCell ref="B59:E59"/>
    <mergeCell ref="B60:E60"/>
    <mergeCell ref="B61:E61"/>
    <mergeCell ref="A65:E65"/>
    <mergeCell ref="B63:E63"/>
    <mergeCell ref="B56:E56"/>
    <mergeCell ref="B57:E57"/>
    <mergeCell ref="A34:A35"/>
    <mergeCell ref="A50:A51"/>
    <mergeCell ref="F3:F4"/>
    <mergeCell ref="B64:E64"/>
    <mergeCell ref="B55:C55"/>
    <mergeCell ref="A7:A10"/>
    <mergeCell ref="E8:E10"/>
    <mergeCell ref="F8:F10"/>
    <mergeCell ref="A24:A28"/>
    <mergeCell ref="F25:F26"/>
    <mergeCell ref="A29:A33"/>
    <mergeCell ref="E12:E15"/>
    <mergeCell ref="A1:F1"/>
    <mergeCell ref="A2:F2"/>
    <mergeCell ref="A3:A4"/>
    <mergeCell ref="B3:B4"/>
    <mergeCell ref="C3:E3"/>
    <mergeCell ref="E25:E26"/>
    <mergeCell ref="A11:A15"/>
    <mergeCell ref="F12:F15"/>
    <mergeCell ref="E30:E33"/>
    <mergeCell ref="F30:F33"/>
    <mergeCell ref="A46:A49"/>
    <mergeCell ref="E47:E49"/>
    <mergeCell ref="F47:F49"/>
    <mergeCell ref="A16:A23"/>
    <mergeCell ref="A40:A43"/>
    <mergeCell ref="F17:F21"/>
    <mergeCell ref="E17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3.625" style="0" customWidth="1"/>
    <col min="2" max="2" width="50.375" style="0" customWidth="1"/>
    <col min="3" max="3" width="7.625" style="0" customWidth="1"/>
    <col min="4" max="4" width="11.00390625" style="0" customWidth="1"/>
    <col min="5" max="5" width="9.125" style="0" hidden="1" customWidth="1"/>
    <col min="6" max="6" width="10.75390625" style="0" customWidth="1"/>
    <col min="7" max="7" width="9.125" style="0" hidden="1" customWidth="1"/>
  </cols>
  <sheetData>
    <row r="1" spans="1:6" ht="12.75">
      <c r="A1" s="195" t="s">
        <v>73</v>
      </c>
      <c r="B1" s="196"/>
      <c r="C1" s="196"/>
      <c r="D1" s="196"/>
      <c r="E1" s="196"/>
      <c r="F1" s="197"/>
    </row>
    <row r="2" spans="1:6" ht="12.75">
      <c r="A2" s="198" t="s">
        <v>194</v>
      </c>
      <c r="B2" s="199"/>
      <c r="C2" s="199"/>
      <c r="D2" s="199"/>
      <c r="E2" s="199"/>
      <c r="F2" s="200"/>
    </row>
    <row r="3" spans="1:6" ht="12.75">
      <c r="A3" s="202" t="s">
        <v>17</v>
      </c>
      <c r="B3" s="201" t="s">
        <v>5</v>
      </c>
      <c r="C3" s="201" t="s">
        <v>10</v>
      </c>
      <c r="D3" s="201"/>
      <c r="E3" s="201"/>
      <c r="F3" s="201" t="s">
        <v>11</v>
      </c>
    </row>
    <row r="4" spans="1:6" ht="37.5" customHeight="1">
      <c r="A4" s="202"/>
      <c r="B4" s="201"/>
      <c r="C4" s="3" t="s">
        <v>4</v>
      </c>
      <c r="D4" s="3" t="s">
        <v>12</v>
      </c>
      <c r="E4" s="3" t="s">
        <v>13</v>
      </c>
      <c r="F4" s="201"/>
    </row>
    <row r="5" spans="1:6" ht="12.75" hidden="1">
      <c r="A5" s="17"/>
      <c r="B5" s="4"/>
      <c r="C5" s="3"/>
      <c r="D5" s="3"/>
      <c r="E5" s="8"/>
      <c r="F5" s="1">
        <v>4.78</v>
      </c>
    </row>
    <row r="6" spans="1:6" ht="13.5">
      <c r="A6" s="17" t="s">
        <v>0</v>
      </c>
      <c r="B6" s="4" t="s">
        <v>1</v>
      </c>
      <c r="C6" s="3"/>
      <c r="D6" s="3"/>
      <c r="E6" s="3"/>
      <c r="F6" s="1"/>
    </row>
    <row r="7" spans="1:6" ht="12.75">
      <c r="A7" s="140"/>
      <c r="B7" s="31" t="s">
        <v>161</v>
      </c>
      <c r="C7" s="138"/>
      <c r="D7" s="108"/>
      <c r="E7" s="13"/>
      <c r="F7" s="18"/>
    </row>
    <row r="8" spans="1:6" ht="12.75">
      <c r="A8" s="192" t="s">
        <v>133</v>
      </c>
      <c r="B8" s="29" t="s">
        <v>162</v>
      </c>
      <c r="C8" s="60">
        <v>0.33</v>
      </c>
      <c r="D8" s="59">
        <v>79.17</v>
      </c>
      <c r="E8" s="186">
        <v>87.57</v>
      </c>
      <c r="F8" s="166">
        <f>E8*F5</f>
        <v>418.58459999999997</v>
      </c>
    </row>
    <row r="9" spans="1:6" ht="12.75">
      <c r="A9" s="209"/>
      <c r="B9" s="29" t="s">
        <v>111</v>
      </c>
      <c r="C9" s="60">
        <v>20</v>
      </c>
      <c r="D9" s="59">
        <v>8.4</v>
      </c>
      <c r="E9" s="188"/>
      <c r="F9" s="168"/>
    </row>
    <row r="10" spans="1:6" ht="12.75">
      <c r="A10" s="209" t="s">
        <v>191</v>
      </c>
      <c r="B10" s="31" t="s">
        <v>200</v>
      </c>
      <c r="C10" s="150"/>
      <c r="D10" s="152"/>
      <c r="E10" s="115"/>
      <c r="F10" s="24"/>
    </row>
    <row r="11" spans="1:6" ht="12.75">
      <c r="A11" s="209"/>
      <c r="B11" s="34" t="s">
        <v>201</v>
      </c>
      <c r="C11" s="35">
        <v>1</v>
      </c>
      <c r="D11" s="36">
        <v>61</v>
      </c>
      <c r="E11" s="217">
        <v>161</v>
      </c>
      <c r="F11" s="166">
        <f>E11*F5</f>
        <v>769.58</v>
      </c>
    </row>
    <row r="12" spans="1:6" ht="12.75">
      <c r="A12" s="209"/>
      <c r="B12" s="34" t="s">
        <v>160</v>
      </c>
      <c r="C12" s="35">
        <v>100</v>
      </c>
      <c r="D12" s="36">
        <v>38</v>
      </c>
      <c r="E12" s="218"/>
      <c r="F12" s="167"/>
    </row>
    <row r="13" spans="1:6" ht="12.75">
      <c r="A13" s="209"/>
      <c r="B13" s="34" t="s">
        <v>202</v>
      </c>
      <c r="C13" s="35">
        <v>1</v>
      </c>
      <c r="D13" s="36">
        <v>24</v>
      </c>
      <c r="E13" s="218"/>
      <c r="F13" s="167"/>
    </row>
    <row r="14" spans="1:6" ht="12.75">
      <c r="A14" s="209"/>
      <c r="B14" s="34" t="s">
        <v>203</v>
      </c>
      <c r="C14" s="35">
        <v>2</v>
      </c>
      <c r="D14" s="36">
        <v>38</v>
      </c>
      <c r="E14" s="219"/>
      <c r="F14" s="168"/>
    </row>
    <row r="15" spans="1:6" ht="12.75">
      <c r="A15" s="209"/>
      <c r="B15" s="31" t="s">
        <v>204</v>
      </c>
      <c r="C15" s="150"/>
      <c r="D15" s="152"/>
      <c r="E15" s="14"/>
      <c r="F15" s="19"/>
    </row>
    <row r="16" spans="1:6" ht="12.75">
      <c r="A16" s="209"/>
      <c r="B16" s="34" t="s">
        <v>205</v>
      </c>
      <c r="C16" s="35">
        <v>1</v>
      </c>
      <c r="D16" s="36">
        <v>260</v>
      </c>
      <c r="E16" s="14">
        <v>260</v>
      </c>
      <c r="F16" s="19">
        <f>E16*F5</f>
        <v>1242.8</v>
      </c>
    </row>
    <row r="17" spans="1:6" ht="12.75">
      <c r="A17" s="57"/>
      <c r="B17" s="116" t="s">
        <v>28</v>
      </c>
      <c r="C17" s="117"/>
      <c r="D17" s="118"/>
      <c r="E17" s="76"/>
      <c r="F17" s="40">
        <f>SUM(F7:F16)</f>
        <v>2430.9646000000002</v>
      </c>
    </row>
    <row r="18" spans="1:6" ht="12.75">
      <c r="A18" s="57"/>
      <c r="B18" s="66" t="s">
        <v>30</v>
      </c>
      <c r="C18" s="61"/>
      <c r="D18" s="68"/>
      <c r="E18" s="14"/>
      <c r="F18" s="69"/>
    </row>
    <row r="19" spans="1:6" ht="12.75" customHeight="1">
      <c r="A19" s="220" t="s">
        <v>133</v>
      </c>
      <c r="B19" s="32" t="s">
        <v>134</v>
      </c>
      <c r="C19" s="61">
        <v>2</v>
      </c>
      <c r="D19" s="7"/>
      <c r="E19" s="23"/>
      <c r="F19" s="19">
        <v>4000</v>
      </c>
    </row>
    <row r="20" spans="1:6" ht="12.75">
      <c r="A20" s="221"/>
      <c r="B20" s="29" t="s">
        <v>163</v>
      </c>
      <c r="C20" s="60">
        <v>2</v>
      </c>
      <c r="D20" s="62">
        <v>1400</v>
      </c>
      <c r="E20" s="23"/>
      <c r="F20" s="19">
        <v>1400</v>
      </c>
    </row>
    <row r="21" spans="1:6" ht="12.75">
      <c r="A21" s="221"/>
      <c r="B21" s="114" t="s">
        <v>85</v>
      </c>
      <c r="C21" s="150"/>
      <c r="D21" s="152"/>
      <c r="E21" s="23"/>
      <c r="F21" s="19"/>
    </row>
    <row r="22" spans="1:6" ht="12.75">
      <c r="A22" s="222"/>
      <c r="B22" s="29" t="s">
        <v>88</v>
      </c>
      <c r="C22" s="60">
        <v>15</v>
      </c>
      <c r="D22" s="59">
        <v>189.04</v>
      </c>
      <c r="E22" s="23"/>
      <c r="F22" s="19">
        <v>189.04</v>
      </c>
    </row>
    <row r="23" spans="1:6" ht="15.75" customHeight="1">
      <c r="A23" s="25" t="s">
        <v>191</v>
      </c>
      <c r="B23" s="34" t="s">
        <v>184</v>
      </c>
      <c r="C23" s="35">
        <v>5</v>
      </c>
      <c r="D23" s="36">
        <v>63.01</v>
      </c>
      <c r="E23" s="23"/>
      <c r="F23" s="19">
        <v>63.01</v>
      </c>
    </row>
    <row r="24" spans="1:6" ht="14.25" customHeight="1">
      <c r="A24" s="147" t="s">
        <v>210</v>
      </c>
      <c r="B24" s="34" t="s">
        <v>88</v>
      </c>
      <c r="C24" s="35">
        <v>5</v>
      </c>
      <c r="D24" s="36">
        <v>60</v>
      </c>
      <c r="E24" s="23"/>
      <c r="F24" s="19">
        <v>60</v>
      </c>
    </row>
    <row r="25" spans="1:6" ht="12.75">
      <c r="A25" s="192" t="s">
        <v>191</v>
      </c>
      <c r="B25" s="33" t="s">
        <v>199</v>
      </c>
      <c r="C25" s="35"/>
      <c r="D25" s="36"/>
      <c r="E25" s="23"/>
      <c r="F25" s="19"/>
    </row>
    <row r="26" spans="1:6" ht="12.75">
      <c r="A26" s="193"/>
      <c r="B26" s="34" t="s">
        <v>196</v>
      </c>
      <c r="C26" s="35">
        <v>1</v>
      </c>
      <c r="D26" s="36">
        <v>450</v>
      </c>
      <c r="E26" s="23"/>
      <c r="F26" s="19">
        <v>450</v>
      </c>
    </row>
    <row r="27" spans="1:6" ht="12.75">
      <c r="A27" s="119"/>
      <c r="B27" s="34" t="s">
        <v>226</v>
      </c>
      <c r="C27" s="109"/>
      <c r="D27" s="110"/>
      <c r="E27" s="23"/>
      <c r="F27" s="19">
        <v>15135</v>
      </c>
    </row>
    <row r="28" spans="1:6" ht="15">
      <c r="A28" s="57"/>
      <c r="B28" s="44" t="s">
        <v>197</v>
      </c>
      <c r="C28" s="151"/>
      <c r="D28" s="165"/>
      <c r="E28" s="14"/>
      <c r="F28" s="19"/>
    </row>
    <row r="29" spans="1:6" ht="12.75">
      <c r="A29" s="119"/>
      <c r="B29" s="34" t="s">
        <v>198</v>
      </c>
      <c r="C29" s="35">
        <v>0.5</v>
      </c>
      <c r="D29" s="36">
        <v>93.05</v>
      </c>
      <c r="E29" s="14">
        <v>93.05</v>
      </c>
      <c r="F29" s="19">
        <v>445</v>
      </c>
    </row>
    <row r="30" spans="1:6" ht="12.75">
      <c r="A30" s="119"/>
      <c r="B30" s="113"/>
      <c r="C30" s="109"/>
      <c r="D30" s="110"/>
      <c r="E30" s="23"/>
      <c r="F30" s="19"/>
    </row>
    <row r="31" spans="1:6" ht="0.75" customHeight="1" hidden="1">
      <c r="A31" s="119"/>
      <c r="B31" s="104" t="s">
        <v>135</v>
      </c>
      <c r="C31" s="104" t="s">
        <v>136</v>
      </c>
      <c r="D31" s="104" t="s">
        <v>137</v>
      </c>
      <c r="E31" s="104" t="s">
        <v>138</v>
      </c>
      <c r="F31" s="19"/>
    </row>
    <row r="32" spans="1:6" ht="12.75" hidden="1">
      <c r="A32" s="119"/>
      <c r="B32" s="104">
        <v>4706.6</v>
      </c>
      <c r="C32" s="104">
        <v>10.48</v>
      </c>
      <c r="D32" s="104">
        <v>4</v>
      </c>
      <c r="E32" s="104">
        <f>B32*C32*D32</f>
        <v>197300.67200000002</v>
      </c>
      <c r="F32" s="19"/>
    </row>
    <row r="33" spans="1:6" ht="12.75">
      <c r="A33" s="119"/>
      <c r="B33" s="178" t="s">
        <v>3</v>
      </c>
      <c r="C33" s="179"/>
      <c r="D33" s="178"/>
      <c r="E33" s="179"/>
      <c r="F33" s="19"/>
    </row>
    <row r="34" spans="1:7" ht="13.5">
      <c r="A34" s="5"/>
      <c r="B34" s="180" t="s">
        <v>6</v>
      </c>
      <c r="C34" s="181"/>
      <c r="D34" s="181"/>
      <c r="E34" s="182"/>
      <c r="F34" s="20">
        <v>36772</v>
      </c>
      <c r="G34">
        <v>25.260905</v>
      </c>
    </row>
    <row r="35" spans="1:7" ht="13.5">
      <c r="A35" s="2"/>
      <c r="B35" s="180" t="s">
        <v>20</v>
      </c>
      <c r="C35" s="181"/>
      <c r="D35" s="181"/>
      <c r="E35" s="182"/>
      <c r="F35" s="20">
        <v>39190</v>
      </c>
      <c r="G35" s="135">
        <v>0.3</v>
      </c>
    </row>
    <row r="36" spans="1:6" ht="13.5" customHeight="1">
      <c r="A36" s="21"/>
      <c r="B36" s="180" t="s">
        <v>225</v>
      </c>
      <c r="C36" s="181"/>
      <c r="D36" s="181"/>
      <c r="E36" s="182"/>
      <c r="F36" s="20">
        <v>1000</v>
      </c>
    </row>
    <row r="37" spans="1:7" ht="13.5">
      <c r="A37" s="21"/>
      <c r="B37" s="180" t="s">
        <v>24</v>
      </c>
      <c r="C37" s="181"/>
      <c r="D37" s="181"/>
      <c r="E37" s="182"/>
      <c r="F37" s="20">
        <v>11703</v>
      </c>
      <c r="G37" s="135">
        <v>0.11</v>
      </c>
    </row>
    <row r="38" spans="1:7" ht="13.5">
      <c r="A38" s="21"/>
      <c r="B38" s="175" t="s">
        <v>25</v>
      </c>
      <c r="C38" s="176"/>
      <c r="D38" s="176"/>
      <c r="E38" s="177"/>
      <c r="F38" s="20">
        <v>5260</v>
      </c>
      <c r="G38" s="136">
        <v>0.052</v>
      </c>
    </row>
    <row r="39" spans="1:7" ht="13.5">
      <c r="A39" s="21"/>
      <c r="B39" s="189" t="s">
        <v>224</v>
      </c>
      <c r="C39" s="190"/>
      <c r="D39" s="190"/>
      <c r="E39" s="191"/>
      <c r="F39" s="58">
        <v>3632</v>
      </c>
      <c r="G39" s="135">
        <v>0.03</v>
      </c>
    </row>
    <row r="40" spans="1:6" ht="13.5" customHeight="1">
      <c r="A40" s="1"/>
      <c r="B40" s="53" t="s">
        <v>7</v>
      </c>
      <c r="C40" s="54"/>
      <c r="D40" s="54"/>
      <c r="E40" s="55"/>
      <c r="F40" s="40">
        <f>SUM(F17:F39)</f>
        <v>121730.0146</v>
      </c>
    </row>
    <row r="41" spans="1:6" ht="13.5">
      <c r="A41" s="1"/>
      <c r="B41" s="169" t="s">
        <v>26</v>
      </c>
      <c r="C41" s="170"/>
      <c r="D41" s="170"/>
      <c r="E41" s="171"/>
      <c r="F41" s="20">
        <v>121055</v>
      </c>
    </row>
    <row r="42" spans="1:6" ht="15">
      <c r="A42" s="1"/>
      <c r="B42" s="172" t="s">
        <v>27</v>
      </c>
      <c r="C42" s="173"/>
      <c r="D42" s="173"/>
      <c r="E42" s="174"/>
      <c r="F42" s="39">
        <f>F41-F40</f>
        <v>-675.014599999995</v>
      </c>
    </row>
    <row r="43" spans="1:6" ht="12.75">
      <c r="A43" s="194" t="s">
        <v>223</v>
      </c>
      <c r="B43" s="194"/>
      <c r="C43" s="194"/>
      <c r="D43" s="194"/>
      <c r="E43" s="194"/>
      <c r="F43" s="148">
        <v>69362</v>
      </c>
    </row>
    <row r="44" spans="1:6" ht="12.75">
      <c r="A44" s="194" t="s">
        <v>222</v>
      </c>
      <c r="B44" s="194"/>
      <c r="C44" s="194"/>
      <c r="D44" s="194"/>
      <c r="E44" s="194"/>
      <c r="F44" s="194"/>
    </row>
  </sheetData>
  <sheetProtection/>
  <mergeCells count="26">
    <mergeCell ref="B42:E42"/>
    <mergeCell ref="B37:E37"/>
    <mergeCell ref="B33:C33"/>
    <mergeCell ref="D33:E33"/>
    <mergeCell ref="B38:E38"/>
    <mergeCell ref="B39:E39"/>
    <mergeCell ref="B41:E41"/>
    <mergeCell ref="A44:F44"/>
    <mergeCell ref="B34:E34"/>
    <mergeCell ref="B35:E35"/>
    <mergeCell ref="B36:E36"/>
    <mergeCell ref="A10:A16"/>
    <mergeCell ref="F11:F14"/>
    <mergeCell ref="A25:A26"/>
    <mergeCell ref="A19:A22"/>
    <mergeCell ref="A43:E43"/>
    <mergeCell ref="E11:E14"/>
    <mergeCell ref="E8:E9"/>
    <mergeCell ref="F8:F9"/>
    <mergeCell ref="A1:F1"/>
    <mergeCell ref="A2:F2"/>
    <mergeCell ref="A3:A4"/>
    <mergeCell ref="B3:B4"/>
    <mergeCell ref="C3:E3"/>
    <mergeCell ref="F3:F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2018-02-21T05:39:26Z</cp:lastPrinted>
  <dcterms:created xsi:type="dcterms:W3CDTF">2013-03-18T12:40:57Z</dcterms:created>
  <dcterms:modified xsi:type="dcterms:W3CDTF">2018-02-21T06:19:51Z</dcterms:modified>
  <cp:category/>
  <cp:version/>
  <cp:contentType/>
  <cp:contentStatus/>
</cp:coreProperties>
</file>