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210" windowHeight="11355" activeTab="2"/>
  </bookViews>
  <sheets>
    <sheet name=" Достоевского, дом №6" sheetId="1" r:id="rId1"/>
    <sheet name="ул.Алроса, д.2" sheetId="2" r:id="rId2"/>
    <sheet name="ул.Еловая,д.36" sheetId="3" r:id="rId3"/>
  </sheets>
  <definedNames/>
  <calcPr fullCalcOnLoad="1"/>
</workbook>
</file>

<file path=xl/sharedStrings.xml><?xml version="1.0" encoding="utf-8"?>
<sst xmlns="http://schemas.openxmlformats.org/spreadsheetml/2006/main" count="254" uniqueCount="170">
  <si>
    <t>1.</t>
  </si>
  <si>
    <t>Текущий ремонт мест общего пользования: в т.ч.</t>
  </si>
  <si>
    <t>2.</t>
  </si>
  <si>
    <t>Техническое обслуживание МОП: в т.ч.</t>
  </si>
  <si>
    <t>кол-во</t>
  </si>
  <si>
    <t>Затраты на дом</t>
  </si>
  <si>
    <t>Всего расходов</t>
  </si>
  <si>
    <t>ТМЦ</t>
  </si>
  <si>
    <t>стоимость работ</t>
  </si>
  <si>
    <t>стоимость ТМЦ</t>
  </si>
  <si>
    <t>общая сумма ТМЦ</t>
  </si>
  <si>
    <t>г. Орел, ул. Достоевского,6</t>
  </si>
  <si>
    <t>период</t>
  </si>
  <si>
    <t>г. Орел, ул. Алроса.2</t>
  </si>
  <si>
    <t>Текущий ремонт мест общего пользования</t>
  </si>
  <si>
    <t>п. Зареченский, ул. Еловая,36</t>
  </si>
  <si>
    <t>Работы по содержанию помещений, входящих в состав общего имущества</t>
  </si>
  <si>
    <t>Работы по содержанию и ремонту систем внутрид. газового оборуд.</t>
  </si>
  <si>
    <t>Работы по содержанию и ремонту систем дымоудаления и вентиляции</t>
  </si>
  <si>
    <t>Работы по проведению дератизации помещ., входящих в состав МКД.</t>
  </si>
  <si>
    <t>Общеэксплуатациолнные расходы</t>
  </si>
  <si>
    <t xml:space="preserve">Содержание придомовой территории, контейнерных площадок и лестниц </t>
  </si>
  <si>
    <t>Итого по ремонту:</t>
  </si>
  <si>
    <t>Прочие расходы</t>
  </si>
  <si>
    <t>Комиссионные расходы (услуги банка)</t>
  </si>
  <si>
    <t>ДОХОДЫ:</t>
  </si>
  <si>
    <t>ОТЧЕТ УО размещен:</t>
  </si>
  <si>
    <t>Обслуживание лифтов</t>
  </si>
  <si>
    <t>Поверка средств учета</t>
  </si>
  <si>
    <t>на сайте ООО «Жилсервис» по адресу: www.gilservise.ru</t>
  </si>
  <si>
    <t>ФИНАНСОВЫЙ РЕЗУЛЬТАТ (остаток)</t>
  </si>
  <si>
    <t>ФИНАНСОВЫЙ РЕЗУЛЬТАТ (перерасход)</t>
  </si>
  <si>
    <t xml:space="preserve">Содерж. придомовой территории, контейнерных площадок и лестниц </t>
  </si>
  <si>
    <t>ИТОГО по РЕМОНТУ</t>
  </si>
  <si>
    <t>Прочие расходы:</t>
  </si>
  <si>
    <t>Отчет управляющей организации ООО "Жилсервис" 2017г.</t>
  </si>
  <si>
    <t>Замена в местах общего пользования.</t>
  </si>
  <si>
    <t>Лампа ЛОН 60</t>
  </si>
  <si>
    <t>Обработка придомовой территории</t>
  </si>
  <si>
    <t>Соль Галит</t>
  </si>
  <si>
    <t>01.</t>
  </si>
  <si>
    <t>DIN-рейка 20см</t>
  </si>
  <si>
    <t>АВТ. ВЫКЛ. ВА 4729 1Р 25А С</t>
  </si>
  <si>
    <t>Изолента 0,13*15 мм синяя 20 метров иэк</t>
  </si>
  <si>
    <t>Ремонт мягкой кровли</t>
  </si>
  <si>
    <t xml:space="preserve">Праймер битумный </t>
  </si>
  <si>
    <t>Стеклоизол К-4.5 (с/т) 10кв.м.</t>
  </si>
  <si>
    <t>Газ-пропан</t>
  </si>
  <si>
    <t>Ремонт электпроводки кв.92</t>
  </si>
  <si>
    <t>Ремонт эл/сетей в местах общего пользования</t>
  </si>
  <si>
    <t>Дюбель пласт. с шипами 6*40</t>
  </si>
  <si>
    <t>Саморез д\гк крупн.рез. 3.5 * 41 оксид.</t>
  </si>
  <si>
    <t>Сжим У-733 МУЗ (1,5-10/16-35)</t>
  </si>
  <si>
    <t>Шина НУЛ на DIN-ИЗОЛ ШНИ-6х9</t>
  </si>
  <si>
    <t>Песок природный</t>
  </si>
  <si>
    <t>02.</t>
  </si>
  <si>
    <t>Ремонт системы г/в (секция 1-6)</t>
  </si>
  <si>
    <t>Кран 1/,2 гг</t>
  </si>
  <si>
    <t xml:space="preserve">Кран шаровый  3\4 г\г </t>
  </si>
  <si>
    <t>Ремонт зл/сетей.</t>
  </si>
  <si>
    <t>Полотно по металлу</t>
  </si>
  <si>
    <t>Труба канализационная п/пр D 110 L 1,0м</t>
  </si>
  <si>
    <t>Ревизия п/пр 110</t>
  </si>
  <si>
    <t>Патрубок компенсационный РР 110</t>
  </si>
  <si>
    <t>Манжета переходная  резиновая 123х110</t>
  </si>
  <si>
    <t>Кран шаровый 1/2 г/г</t>
  </si>
  <si>
    <t>Сгон черн 15 в сборе</t>
  </si>
  <si>
    <t>Замена в местах общего пользования</t>
  </si>
  <si>
    <t>Цемент</t>
  </si>
  <si>
    <t>Стеклокром К-4.5 (с/т) 10 кв.м.</t>
  </si>
  <si>
    <t>03.</t>
  </si>
  <si>
    <t>Ремонт канализационного стояка комн. 179, 117-22, 1-6</t>
  </si>
  <si>
    <t>Ремонт детской площадки</t>
  </si>
  <si>
    <t>Болт М 16х70</t>
  </si>
  <si>
    <t>Гайка М-16</t>
  </si>
  <si>
    <t>Фланец 50 -10атм.</t>
  </si>
  <si>
    <t>Ремонт освещения в подъезде</t>
  </si>
  <si>
    <t>Арматура Нбб 64-60</t>
  </si>
  <si>
    <t>Ремонт дверного блока (мусоропровод)</t>
  </si>
  <si>
    <t>Петля накладная</t>
  </si>
  <si>
    <t>04.</t>
  </si>
  <si>
    <t>Ремонт х/в ком. 179,143</t>
  </si>
  <si>
    <t>Ремонт системы х/в</t>
  </si>
  <si>
    <t>Лен сантехнический (200г)</t>
  </si>
  <si>
    <t>Герметик силик. сантех.</t>
  </si>
  <si>
    <t>Ремонт задвижки на отоплении</t>
  </si>
  <si>
    <t>Кольцо упорное</t>
  </si>
  <si>
    <t>Кольцо 016-022-36</t>
  </si>
  <si>
    <t>Ремонт системы г/в</t>
  </si>
  <si>
    <t>Кран шаровый 1" 1/4г/г</t>
  </si>
  <si>
    <t>Ремонт электропроводки кв. 101</t>
  </si>
  <si>
    <t>ПВС 2*2,5</t>
  </si>
  <si>
    <t>05.</t>
  </si>
  <si>
    <t>Муфта Ду 32</t>
  </si>
  <si>
    <t>Ремонт системы г/в (комн.19)</t>
  </si>
  <si>
    <t>Кран шаровый  3\4 г\г  рычаг</t>
  </si>
  <si>
    <t>Остекление подъезда</t>
  </si>
  <si>
    <t>Поликарбонат 4мм прозрачный</t>
  </si>
  <si>
    <t>Саморез 4,2 х 32 пресс-шайба цинк сверло</t>
  </si>
  <si>
    <t>06.</t>
  </si>
  <si>
    <t>Доска обр.25\100*6м</t>
  </si>
  <si>
    <t>Оконечник пласт.</t>
  </si>
  <si>
    <t>Ремонт качелей (благоустройство)</t>
  </si>
  <si>
    <t>Кисть флейцевая Стандарт 1,5\38мм</t>
  </si>
  <si>
    <t>Фанера 10мм (1,525* 1,525)</t>
  </si>
  <si>
    <t>Эмаль ПФ-115 ярко-зеленая</t>
  </si>
  <si>
    <t>07.</t>
  </si>
  <si>
    <t>Муфта чуг.15</t>
  </si>
  <si>
    <t>Кран шаровый 1/2 г/г бабочка</t>
  </si>
  <si>
    <t>Кран шаровый  3\4 американка</t>
  </si>
  <si>
    <t>Ремонт Х/в кв. 108, 95-100, 35-39</t>
  </si>
  <si>
    <t>Строительная экспертиза</t>
  </si>
  <si>
    <t>АВТ. ВЫКЛ. ВА 47-29 1Р 10А  4,5КА Х-КА</t>
  </si>
  <si>
    <t>Дезинфекция подвала.</t>
  </si>
  <si>
    <t>Фас дубль</t>
  </si>
  <si>
    <t>08.</t>
  </si>
  <si>
    <t>Ремонт эл. проводки</t>
  </si>
  <si>
    <t>Ремонт сетей ХВ.</t>
  </si>
  <si>
    <t>Кран 11б18 Ду-15</t>
  </si>
  <si>
    <t>Установка зонта на вытяжной трубе.</t>
  </si>
  <si>
    <t>Зонт на трубу</t>
  </si>
  <si>
    <t>Саморез 4,2 х 19 полусфера- пресшайба.цинк, сверло</t>
  </si>
  <si>
    <t>09.</t>
  </si>
  <si>
    <t>Итого затрат:</t>
  </si>
  <si>
    <t>ВСЕГО ПОЛУЧЕНО СРЕДСТВ:</t>
  </si>
  <si>
    <t>Пропан-бутан, 40л</t>
  </si>
  <si>
    <t>Стеклоизол К-4.0 (с/т) 10м</t>
  </si>
  <si>
    <t>Стеклокром К-4,5 (с\т) 10м2</t>
  </si>
  <si>
    <t>Техрезина 4мм</t>
  </si>
  <si>
    <t>Ремонт системы отопления</t>
  </si>
  <si>
    <t>Труба 25,0х3,2 ст 2пс</t>
  </si>
  <si>
    <t>Труба профильная 20 х 20х 1.5</t>
  </si>
  <si>
    <t>Установка ограждения на придомовой территории</t>
  </si>
  <si>
    <t>Ремонт системы х/в ком.63</t>
  </si>
  <si>
    <t>Сжим У-731 МУЗ (1,5 -10\4-10)</t>
  </si>
  <si>
    <t>Сжим У-739 МУЗ (1,5-2,5\4-10)</t>
  </si>
  <si>
    <t>Ремонт системы х/в ком.183</t>
  </si>
  <si>
    <t>Кран шаровый  1/2 американка</t>
  </si>
  <si>
    <t>Муфта комб. 32-11/4"НР</t>
  </si>
  <si>
    <t>Ремонт поручней на входе в подъезд</t>
  </si>
  <si>
    <t>Труба 15,0х2,8 ст 2пс</t>
  </si>
  <si>
    <t>Электроды ОЗС-12 ФЗ</t>
  </si>
  <si>
    <t>Ремонт освещения в тех.подполье</t>
  </si>
  <si>
    <t>Лампа Люм. L 36w\765</t>
  </si>
  <si>
    <t>Ремонт системы г/в и х/в в тех.подполье</t>
  </si>
  <si>
    <t>Ремонт электропроводки ком. 183</t>
  </si>
  <si>
    <t>10.</t>
  </si>
  <si>
    <t>Ремонт КС(ливневой)</t>
  </si>
  <si>
    <t>Отвод п/пр 110х90</t>
  </si>
  <si>
    <t>Тройник 110/110х90</t>
  </si>
  <si>
    <t>Труба канализационная п/пр D 110 L0,5м</t>
  </si>
  <si>
    <t>Труба канализационная п/пр D 110 L1,5м</t>
  </si>
  <si>
    <t>Ремонт сетей ХВ (ком. 79)</t>
  </si>
  <si>
    <t>Вентиль  Д-15</t>
  </si>
  <si>
    <t>Ремонт порожков (2 подъезд)</t>
  </si>
  <si>
    <t>11.</t>
  </si>
  <si>
    <t>Отвод 45х110 РР</t>
  </si>
  <si>
    <t>Отвод 87*110РР</t>
  </si>
  <si>
    <t>Труба 110  х 3м</t>
  </si>
  <si>
    <t>Ремонт сетей ХВ(подвал)</t>
  </si>
  <si>
    <t>Рем..хомут на трубу 18-22мм для водоснаб.</t>
  </si>
  <si>
    <t>Ремонт сетей ГВ</t>
  </si>
  <si>
    <t>Контрогайка Ду 32</t>
  </si>
  <si>
    <t>Муфта чуг. 32</t>
  </si>
  <si>
    <t>Сгон черн D 32</t>
  </si>
  <si>
    <t>12.</t>
  </si>
  <si>
    <t>06-07.</t>
  </si>
  <si>
    <t>01-02.</t>
  </si>
  <si>
    <t xml:space="preserve">Вывоз ТБО  </t>
  </si>
  <si>
    <t>Вывоз ТБО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</si>
</sst>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;[Red]\-0.00"/>
    <numFmt numFmtId="175" formatCode="#,##0.00;[Red]\-#,##0.00"/>
    <numFmt numFmtId="176" formatCode="0.000_ ;[Red]\-0.000\ "/>
    <numFmt numFmtId="177" formatCode="#,##0.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72" fontId="0" fillId="0" borderId="11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1" xfId="0" applyFont="1" applyBorder="1" applyAlignment="1">
      <alignment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53" applyNumberFormat="1" applyFont="1" applyBorder="1" applyAlignment="1">
      <alignment vertical="top" wrapText="1"/>
      <protection/>
    </xf>
    <xf numFmtId="0" fontId="1" fillId="33" borderId="13" xfId="0" applyFont="1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>
      <alignment horizontal="left" vertical="top" wrapText="1"/>
      <protection/>
    </xf>
    <xf numFmtId="0" fontId="3" fillId="0" borderId="10" xfId="54" applyNumberFormat="1" applyFont="1" applyBorder="1" applyAlignment="1">
      <alignment vertical="top" wrapText="1"/>
      <protection/>
    </xf>
    <xf numFmtId="0" fontId="4" fillId="33" borderId="10" xfId="53" applyNumberFormat="1" applyFont="1" applyFill="1" applyBorder="1" applyAlignment="1">
      <alignment vertical="top" wrapText="1"/>
      <protection/>
    </xf>
    <xf numFmtId="0" fontId="3" fillId="0" borderId="10" xfId="54" applyNumberFormat="1" applyFont="1" applyBorder="1" applyAlignment="1">
      <alignment vertical="top" wrapText="1"/>
      <protection/>
    </xf>
    <xf numFmtId="0" fontId="4" fillId="33" borderId="10" xfId="52" applyNumberFormat="1" applyFont="1" applyFill="1" applyBorder="1" applyAlignment="1">
      <alignment vertical="top" wrapTex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10" xfId="52" applyNumberFormat="1" applyFont="1" applyBorder="1" applyAlignment="1">
      <alignment vertical="top" wrapText="1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0" xfId="52" applyNumberFormat="1" applyFont="1" applyBorder="1" applyAlignment="1">
      <alignment vertical="top" wrapText="1"/>
      <protection/>
    </xf>
    <xf numFmtId="0" fontId="0" fillId="0" borderId="14" xfId="0" applyFont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90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0" fontId="4" fillId="34" borderId="10" xfId="53" applyNumberFormat="1" applyFont="1" applyFill="1" applyBorder="1" applyAlignment="1">
      <alignment vertical="top" wrapText="1"/>
      <protection/>
    </xf>
    <xf numFmtId="0" fontId="0" fillId="34" borderId="10" xfId="0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 vertical="center" wrapText="1"/>
    </xf>
    <xf numFmtId="0" fontId="4" fillId="0" borderId="10" xfId="53" applyNumberFormat="1" applyFont="1" applyFill="1" applyBorder="1" applyAlignment="1">
      <alignment vertical="top" wrapText="1"/>
      <protection/>
    </xf>
    <xf numFmtId="0" fontId="1" fillId="34" borderId="11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174" fontId="3" fillId="0" borderId="10" xfId="52" applyNumberFormat="1" applyFont="1" applyBorder="1" applyAlignment="1">
      <alignment horizontal="center" vertical="top"/>
      <protection/>
    </xf>
    <xf numFmtId="175" fontId="3" fillId="0" borderId="10" xfId="53" applyNumberFormat="1" applyFont="1" applyBorder="1" applyAlignment="1">
      <alignment horizontal="center" vertical="top"/>
      <protection/>
    </xf>
    <xf numFmtId="174" fontId="3" fillId="0" borderId="10" xfId="53" applyNumberFormat="1" applyFont="1" applyBorder="1" applyAlignment="1">
      <alignment horizontal="center" vertical="top"/>
      <protection/>
    </xf>
    <xf numFmtId="175" fontId="3" fillId="0" borderId="10" xfId="52" applyNumberFormat="1" applyFont="1" applyBorder="1" applyAlignment="1">
      <alignment horizontal="center" vertical="top"/>
      <protection/>
    </xf>
    <xf numFmtId="174" fontId="3" fillId="0" borderId="10" xfId="52" applyNumberFormat="1" applyFont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173" fontId="3" fillId="0" borderId="10" xfId="52" applyNumberFormat="1" applyFont="1" applyBorder="1" applyAlignment="1">
      <alignment horizontal="center" vertical="top"/>
      <protection/>
    </xf>
    <xf numFmtId="174" fontId="3" fillId="0" borderId="10" xfId="52" applyNumberFormat="1" applyFont="1" applyBorder="1" applyAlignment="1">
      <alignment horizontal="center" vertical="top"/>
      <protection/>
    </xf>
    <xf numFmtId="172" fontId="3" fillId="34" borderId="10" xfId="53" applyNumberFormat="1" applyFont="1" applyFill="1" applyBorder="1" applyAlignment="1">
      <alignment horizontal="center" vertical="top"/>
      <protection/>
    </xf>
    <xf numFmtId="174" fontId="4" fillId="34" borderId="10" xfId="53" applyNumberFormat="1" applyFont="1" applyFill="1" applyBorder="1" applyAlignment="1">
      <alignment horizontal="center" vertical="top"/>
      <protection/>
    </xf>
    <xf numFmtId="172" fontId="3" fillId="0" borderId="13" xfId="53" applyNumberFormat="1" applyFont="1" applyFill="1" applyBorder="1" applyAlignment="1">
      <alignment horizontal="center" vertical="top"/>
      <protection/>
    </xf>
    <xf numFmtId="174" fontId="4" fillId="0" borderId="10" xfId="53" applyNumberFormat="1" applyFont="1" applyFill="1" applyBorder="1" applyAlignment="1">
      <alignment horizontal="center" vertical="top"/>
      <protection/>
    </xf>
    <xf numFmtId="173" fontId="3" fillId="0" borderId="13" xfId="52" applyNumberFormat="1" applyFont="1" applyBorder="1" applyAlignment="1">
      <alignment horizontal="center" vertical="top"/>
      <protection/>
    </xf>
    <xf numFmtId="0" fontId="4" fillId="34" borderId="10" xfId="52" applyNumberFormat="1" applyFont="1" applyFill="1" applyBorder="1" applyAlignment="1">
      <alignment vertical="top" wrapText="1"/>
      <protection/>
    </xf>
    <xf numFmtId="174" fontId="4" fillId="34" borderId="10" xfId="52" applyNumberFormat="1" applyFont="1" applyFill="1" applyBorder="1" applyAlignment="1">
      <alignment horizontal="center" vertical="top"/>
      <protection/>
    </xf>
    <xf numFmtId="174" fontId="3" fillId="34" borderId="10" xfId="52" applyNumberFormat="1" applyFont="1" applyFill="1" applyBorder="1" applyAlignment="1">
      <alignment horizontal="center" vertical="top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174" fontId="4" fillId="0" borderId="10" xfId="52" applyNumberFormat="1" applyFont="1" applyFill="1" applyBorder="1" applyAlignment="1">
      <alignment horizontal="center" vertical="top"/>
      <protection/>
    </xf>
    <xf numFmtId="174" fontId="3" fillId="0" borderId="10" xfId="52" applyNumberFormat="1" applyFont="1" applyFill="1" applyBorder="1" applyAlignment="1">
      <alignment horizontal="center" vertical="top"/>
      <protection/>
    </xf>
    <xf numFmtId="0" fontId="4" fillId="0" borderId="10" xfId="54" applyNumberFormat="1" applyFont="1" applyBorder="1" applyAlignment="1">
      <alignment vertical="top" wrapText="1"/>
      <protection/>
    </xf>
    <xf numFmtId="0" fontId="0" fillId="34" borderId="12" xfId="0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174" fontId="3" fillId="34" borderId="10" xfId="52" applyNumberFormat="1" applyFont="1" applyFill="1" applyBorder="1" applyAlignment="1">
      <alignment horizontal="center" vertical="top"/>
      <protection/>
    </xf>
    <xf numFmtId="173" fontId="3" fillId="0" borderId="10" xfId="52" applyNumberFormat="1" applyFont="1" applyBorder="1" applyAlignment="1">
      <alignment horizontal="right" vertical="top"/>
      <protection/>
    </xf>
    <xf numFmtId="175" fontId="3" fillId="0" borderId="10" xfId="52" applyNumberFormat="1" applyFont="1" applyBorder="1" applyAlignment="1">
      <alignment horizontal="right" vertical="top"/>
      <protection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horizontal="center" textRotation="90"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0" fontId="3" fillId="0" borderId="10" xfId="53" applyNumberFormat="1" applyFont="1" applyFill="1" applyBorder="1" applyAlignment="1">
      <alignment horizontal="center" vertical="top" wrapText="1"/>
      <protection/>
    </xf>
    <xf numFmtId="174" fontId="3" fillId="0" borderId="10" xfId="53" applyNumberFormat="1" applyFont="1" applyBorder="1" applyAlignment="1">
      <alignment horizontal="right" vertical="top"/>
      <protection/>
    </xf>
    <xf numFmtId="0" fontId="1" fillId="0" borderId="10" xfId="0" applyFont="1" applyBorder="1" applyAlignment="1">
      <alignment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2" fontId="0" fillId="0" borderId="10" xfId="0" applyNumberFormat="1" applyFont="1" applyFill="1" applyBorder="1" applyAlignment="1">
      <alignment vertical="center" wrapText="1"/>
    </xf>
    <xf numFmtId="174" fontId="3" fillId="0" borderId="10" xfId="52" applyNumberFormat="1" applyFont="1" applyBorder="1" applyAlignment="1">
      <alignment vertical="top"/>
      <protection/>
    </xf>
    <xf numFmtId="173" fontId="3" fillId="0" borderId="10" xfId="52" applyNumberFormat="1" applyFont="1" applyFill="1" applyBorder="1" applyAlignment="1">
      <alignment horizontal="right" vertical="top"/>
      <protection/>
    </xf>
    <xf numFmtId="175" fontId="4" fillId="0" borderId="10" xfId="52" applyNumberFormat="1" applyFont="1" applyFill="1" applyBorder="1" applyAlignment="1">
      <alignment horizontal="right" vertical="top"/>
      <protection/>
    </xf>
    <xf numFmtId="0" fontId="0" fillId="0" borderId="10" xfId="0" applyFill="1" applyBorder="1" applyAlignment="1">
      <alignment vertical="center"/>
    </xf>
    <xf numFmtId="173" fontId="3" fillId="0" borderId="10" xfId="54" applyNumberFormat="1" applyFont="1" applyBorder="1" applyAlignment="1">
      <alignment horizontal="right" vertical="top"/>
      <protection/>
    </xf>
    <xf numFmtId="175" fontId="3" fillId="0" borderId="10" xfId="54" applyNumberFormat="1" applyFont="1" applyBorder="1" applyAlignment="1">
      <alignment horizontal="right" vertical="top"/>
      <protection/>
    </xf>
    <xf numFmtId="0" fontId="4" fillId="33" borderId="10" xfId="54" applyNumberFormat="1" applyFont="1" applyFill="1" applyBorder="1" applyAlignment="1">
      <alignment vertical="top" wrapText="1"/>
      <protection/>
    </xf>
    <xf numFmtId="0" fontId="3" fillId="0" borderId="10" xfId="54" applyNumberFormat="1" applyFont="1" applyBorder="1" applyAlignment="1">
      <alignment vertical="top" wrapText="1"/>
      <protection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3" fillId="0" borderId="10" xfId="52" applyNumberFormat="1" applyFont="1" applyBorder="1" applyAlignment="1">
      <alignment vertical="top" wrapText="1"/>
      <protection/>
    </xf>
    <xf numFmtId="0" fontId="31" fillId="0" borderId="10" xfId="0" applyFont="1" applyBorder="1" applyAlignment="1">
      <alignment/>
    </xf>
    <xf numFmtId="0" fontId="4" fillId="33" borderId="10" xfId="52" applyNumberFormat="1" applyFont="1" applyFill="1" applyBorder="1" applyAlignment="1">
      <alignment horizontal="left" vertical="top" wrapText="1"/>
      <protection/>
    </xf>
    <xf numFmtId="174" fontId="3" fillId="0" borderId="10" xfId="54" applyNumberFormat="1" applyFont="1" applyBorder="1" applyAlignment="1">
      <alignment horizontal="center" vertical="top"/>
      <protection/>
    </xf>
    <xf numFmtId="0" fontId="3" fillId="0" borderId="10" xfId="52" applyNumberFormat="1" applyFont="1" applyBorder="1" applyAlignment="1">
      <alignment vertical="top" wrapText="1"/>
      <protection/>
    </xf>
    <xf numFmtId="174" fontId="3" fillId="0" borderId="10" xfId="52" applyNumberFormat="1" applyFont="1" applyBorder="1" applyAlignment="1">
      <alignment horizontal="center" vertical="center"/>
      <protection/>
    </xf>
    <xf numFmtId="175" fontId="3" fillId="0" borderId="10" xfId="52" applyNumberFormat="1" applyFont="1" applyBorder="1" applyAlignment="1">
      <alignment horizontal="center" vertical="center"/>
      <protection/>
    </xf>
    <xf numFmtId="175" fontId="4" fillId="0" borderId="10" xfId="52" applyNumberFormat="1" applyFont="1" applyFill="1" applyBorder="1" applyAlignment="1">
      <alignment horizontal="center" vertical="center"/>
      <protection/>
    </xf>
    <xf numFmtId="174" fontId="3" fillId="0" borderId="10" xfId="53" applyNumberFormat="1" applyFont="1" applyBorder="1" applyAlignment="1">
      <alignment horizontal="center" vertical="center"/>
      <protection/>
    </xf>
    <xf numFmtId="175" fontId="3" fillId="0" borderId="10" xfId="54" applyNumberFormat="1" applyFont="1" applyBorder="1" applyAlignment="1">
      <alignment horizontal="center" vertical="center"/>
      <protection/>
    </xf>
    <xf numFmtId="174" fontId="3" fillId="0" borderId="10" xfId="54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74" fontId="3" fillId="0" borderId="10" xfId="52" applyNumberFormat="1" applyFont="1" applyBorder="1" applyAlignment="1">
      <alignment horizontal="center" vertical="center"/>
      <protection/>
    </xf>
    <xf numFmtId="175" fontId="3" fillId="0" borderId="10" xfId="52" applyNumberFormat="1" applyFont="1" applyBorder="1" applyAlignment="1">
      <alignment horizontal="center" vertical="center"/>
      <protection/>
    </xf>
    <xf numFmtId="174" fontId="3" fillId="0" borderId="10" xfId="52" applyNumberFormat="1" applyFont="1" applyBorder="1" applyAlignment="1">
      <alignment horizontal="center" vertical="center"/>
      <protection/>
    </xf>
    <xf numFmtId="175" fontId="3" fillId="35" borderId="10" xfId="52" applyNumberFormat="1" applyFont="1" applyFill="1" applyBorder="1" applyAlignment="1">
      <alignment horizontal="center" vertical="center"/>
      <protection/>
    </xf>
    <xf numFmtId="175" fontId="3" fillId="0" borderId="10" xfId="52" applyNumberFormat="1" applyFont="1" applyBorder="1" applyAlignment="1">
      <alignment horizontal="center" vertical="center"/>
      <protection/>
    </xf>
    <xf numFmtId="175" fontId="3" fillId="0" borderId="10" xfId="53" applyNumberFormat="1" applyFont="1" applyBorder="1" applyAlignment="1">
      <alignment horizontal="center" vertical="center"/>
      <protection/>
    </xf>
    <xf numFmtId="172" fontId="3" fillId="0" borderId="10" xfId="52" applyNumberFormat="1" applyFont="1" applyBorder="1" applyAlignment="1">
      <alignment horizontal="center" vertical="center"/>
      <protection/>
    </xf>
    <xf numFmtId="172" fontId="3" fillId="0" borderId="10" xfId="52" applyNumberFormat="1" applyFont="1" applyFill="1" applyBorder="1" applyAlignment="1">
      <alignment horizontal="center" vertical="center"/>
      <protection/>
    </xf>
    <xf numFmtId="172" fontId="3" fillId="0" borderId="10" xfId="53" applyNumberFormat="1" applyFont="1" applyBorder="1" applyAlignment="1">
      <alignment horizontal="center" vertical="center"/>
      <protection/>
    </xf>
    <xf numFmtId="172" fontId="3" fillId="0" borderId="10" xfId="54" applyNumberFormat="1" applyFont="1" applyBorder="1" applyAlignment="1">
      <alignment horizontal="center" vertical="center"/>
      <protection/>
    </xf>
    <xf numFmtId="172" fontId="0" fillId="0" borderId="10" xfId="0" applyNumberFormat="1" applyBorder="1" applyAlignment="1">
      <alignment horizontal="center" vertical="center"/>
    </xf>
    <xf numFmtId="172" fontId="3" fillId="0" borderId="10" xfId="52" applyNumberFormat="1" applyFont="1" applyBorder="1" applyAlignment="1">
      <alignment horizontal="center" vertical="center"/>
      <protection/>
    </xf>
    <xf numFmtId="172" fontId="3" fillId="0" borderId="10" xfId="52" applyNumberFormat="1" applyFont="1" applyBorder="1" applyAlignment="1">
      <alignment horizontal="center" vertical="center"/>
      <protection/>
    </xf>
    <xf numFmtId="172" fontId="3" fillId="35" borderId="10" xfId="52" applyNumberFormat="1" applyFont="1" applyFill="1" applyBorder="1" applyAlignment="1">
      <alignment horizontal="center" vertical="center"/>
      <protection/>
    </xf>
    <xf numFmtId="9" fontId="0" fillId="0" borderId="0" xfId="0" applyNumberFormat="1" applyAlignment="1">
      <alignment/>
    </xf>
    <xf numFmtId="172" fontId="3" fillId="0" borderId="10" xfId="53" applyNumberFormat="1" applyFont="1" applyBorder="1" applyAlignment="1">
      <alignment horizontal="center" vertical="top"/>
      <protection/>
    </xf>
    <xf numFmtId="172" fontId="0" fillId="0" borderId="10" xfId="0" applyNumberFormat="1" applyBorder="1" applyAlignment="1">
      <alignment horizontal="center"/>
    </xf>
    <xf numFmtId="172" fontId="3" fillId="0" borderId="10" xfId="54" applyNumberFormat="1" applyFont="1" applyBorder="1" applyAlignment="1">
      <alignment horizontal="center" vertical="top"/>
      <protection/>
    </xf>
    <xf numFmtId="2" fontId="0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2" fontId="4" fillId="34" borderId="10" xfId="52" applyNumberFormat="1" applyFont="1" applyFill="1" applyBorder="1" applyAlignment="1">
      <alignment horizontal="center" vertical="top"/>
      <protection/>
    </xf>
    <xf numFmtId="172" fontId="4" fillId="0" borderId="13" xfId="52" applyNumberFormat="1" applyFont="1" applyFill="1" applyBorder="1" applyAlignment="1">
      <alignment horizontal="center" vertical="top"/>
      <protection/>
    </xf>
    <xf numFmtId="172" fontId="3" fillId="0" borderId="10" xfId="52" applyNumberFormat="1" applyFont="1" applyBorder="1" applyAlignment="1">
      <alignment horizontal="center" vertical="top"/>
      <protection/>
    </xf>
    <xf numFmtId="172" fontId="3" fillId="35" borderId="10" xfId="52" applyNumberFormat="1" applyFont="1" applyFill="1" applyBorder="1" applyAlignment="1">
      <alignment horizontal="center" vertical="top"/>
      <protection/>
    </xf>
    <xf numFmtId="172" fontId="3" fillId="0" borderId="10" xfId="52" applyNumberFormat="1" applyFont="1" applyBorder="1" applyAlignment="1">
      <alignment horizontal="center" vertical="top"/>
      <protection/>
    </xf>
    <xf numFmtId="172" fontId="3" fillId="0" borderId="10" xfId="52" applyNumberFormat="1" applyFont="1" applyBorder="1" applyAlignment="1">
      <alignment horizontal="center" vertical="top"/>
      <protection/>
    </xf>
    <xf numFmtId="174" fontId="3" fillId="0" borderId="10" xfId="52" applyNumberFormat="1" applyFont="1" applyBorder="1" applyAlignment="1">
      <alignment horizontal="center" vertical="top"/>
      <protection/>
    </xf>
    <xf numFmtId="175" fontId="3" fillId="35" borderId="10" xfId="52" applyNumberFormat="1" applyFont="1" applyFill="1" applyBorder="1" applyAlignment="1">
      <alignment horizontal="center" vertical="top"/>
      <protection/>
    </xf>
    <xf numFmtId="174" fontId="3" fillId="0" borderId="10" xfId="52" applyNumberFormat="1" applyFont="1" applyBorder="1" applyAlignment="1">
      <alignment horizontal="center" vertical="top"/>
      <protection/>
    </xf>
    <xf numFmtId="175" fontId="3" fillId="0" borderId="10" xfId="52" applyNumberFormat="1" applyFont="1" applyBorder="1" applyAlignment="1">
      <alignment horizontal="center" vertical="top"/>
      <protection/>
    </xf>
    <xf numFmtId="175" fontId="3" fillId="0" borderId="10" xfId="52" applyNumberFormat="1" applyFont="1" applyBorder="1" applyAlignment="1">
      <alignment horizontal="center" vertical="top"/>
      <protection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175" fontId="3" fillId="35" borderId="10" xfId="52" applyNumberFormat="1" applyFont="1" applyFill="1" applyBorder="1" applyAlignment="1">
      <alignment horizontal="center" vertical="top"/>
      <protection/>
    </xf>
    <xf numFmtId="175" fontId="4" fillId="0" borderId="10" xfId="52" applyNumberFormat="1" applyFont="1" applyFill="1" applyBorder="1" applyAlignment="1">
      <alignment horizontal="center" vertical="top"/>
      <protection/>
    </xf>
    <xf numFmtId="172" fontId="3" fillId="35" borderId="10" xfId="52" applyNumberFormat="1" applyFont="1" applyFill="1" applyBorder="1" applyAlignment="1">
      <alignment horizontal="center" vertical="top"/>
      <protection/>
    </xf>
    <xf numFmtId="172" fontId="3" fillId="0" borderId="10" xfId="52" applyNumberFormat="1" applyFont="1" applyBorder="1" applyAlignment="1">
      <alignment horizontal="center" vertical="top"/>
      <protection/>
    </xf>
    <xf numFmtId="172" fontId="3" fillId="34" borderId="10" xfId="52" applyNumberFormat="1" applyFont="1" applyFill="1" applyBorder="1" applyAlignment="1">
      <alignment horizontal="center" vertical="top"/>
      <protection/>
    </xf>
    <xf numFmtId="172" fontId="3" fillId="0" borderId="10" xfId="52" applyNumberFormat="1" applyFont="1" applyFill="1" applyBorder="1" applyAlignment="1">
      <alignment horizontal="center" vertical="top"/>
      <protection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175" fontId="3" fillId="35" borderId="16" xfId="52" applyNumberFormat="1" applyFont="1" applyFill="1" applyBorder="1" applyAlignment="1">
      <alignment horizontal="center" vertical="top"/>
      <protection/>
    </xf>
    <xf numFmtId="175" fontId="3" fillId="35" borderId="17" xfId="52" applyNumberFormat="1" applyFont="1" applyFill="1" applyBorder="1" applyAlignment="1">
      <alignment horizontal="center" vertical="top"/>
      <protection/>
    </xf>
    <xf numFmtId="175" fontId="3" fillId="35" borderId="12" xfId="52" applyNumberFormat="1" applyFont="1" applyFill="1" applyBorder="1" applyAlignment="1">
      <alignment horizontal="center" vertical="top"/>
      <protection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74" fontId="3" fillId="0" borderId="16" xfId="52" applyNumberFormat="1" applyFont="1" applyBorder="1" applyAlignment="1">
      <alignment horizontal="center" vertical="center"/>
      <protection/>
    </xf>
    <xf numFmtId="174" fontId="3" fillId="0" borderId="17" xfId="52" applyNumberFormat="1" applyFont="1" applyBorder="1" applyAlignment="1">
      <alignment horizontal="center" vertical="center"/>
      <protection/>
    </xf>
    <xf numFmtId="174" fontId="3" fillId="0" borderId="12" xfId="52" applyNumberFormat="1" applyFont="1" applyBorder="1" applyAlignment="1">
      <alignment horizontal="center" vertical="center"/>
      <protection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174" fontId="3" fillId="0" borderId="16" xfId="52" applyNumberFormat="1" applyFont="1" applyBorder="1" applyAlignment="1">
      <alignment horizontal="center" vertical="top"/>
      <protection/>
    </xf>
    <xf numFmtId="174" fontId="3" fillId="0" borderId="12" xfId="52" applyNumberFormat="1" applyFont="1" applyBorder="1" applyAlignment="1">
      <alignment horizontal="center" vertical="top"/>
      <protection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08">
      <selection activeCell="F128" sqref="F128"/>
    </sheetView>
  </sheetViews>
  <sheetFormatPr defaultColWidth="9.00390625" defaultRowHeight="12.75"/>
  <cols>
    <col min="1" max="1" width="4.125" style="0" customWidth="1"/>
    <col min="2" max="2" width="53.00390625" style="0" customWidth="1"/>
    <col min="3" max="3" width="6.125" style="0" customWidth="1"/>
    <col min="4" max="4" width="12.75390625" style="0" customWidth="1"/>
    <col min="5" max="5" width="10.125" style="0" hidden="1" customWidth="1"/>
    <col min="6" max="6" width="11.875" style="0" customWidth="1"/>
    <col min="7" max="7" width="9.125" style="0" hidden="1" customWidth="1"/>
  </cols>
  <sheetData>
    <row r="1" spans="1:6" ht="15.75" customHeight="1">
      <c r="A1" s="160" t="s">
        <v>35</v>
      </c>
      <c r="B1" s="161"/>
      <c r="C1" s="161"/>
      <c r="D1" s="161"/>
      <c r="E1" s="161"/>
      <c r="F1" s="162"/>
    </row>
    <row r="2" spans="1:6" ht="12.75">
      <c r="A2" s="163" t="s">
        <v>11</v>
      </c>
      <c r="B2" s="164"/>
      <c r="C2" s="164"/>
      <c r="D2" s="164"/>
      <c r="E2" s="164"/>
      <c r="F2" s="165"/>
    </row>
    <row r="3" spans="1:6" ht="12.75" customHeight="1">
      <c r="A3" s="168" t="s">
        <v>12</v>
      </c>
      <c r="B3" s="170" t="s">
        <v>5</v>
      </c>
      <c r="C3" s="172" t="s">
        <v>7</v>
      </c>
      <c r="D3" s="172"/>
      <c r="E3" s="172"/>
      <c r="F3" s="166" t="s">
        <v>8</v>
      </c>
    </row>
    <row r="4" spans="1:6" ht="40.5" customHeight="1">
      <c r="A4" s="169"/>
      <c r="B4" s="171"/>
      <c r="C4" s="3" t="s">
        <v>4</v>
      </c>
      <c r="D4" s="3" t="s">
        <v>9</v>
      </c>
      <c r="E4" s="3" t="s">
        <v>10</v>
      </c>
      <c r="F4" s="167"/>
    </row>
    <row r="5" spans="1:6" ht="9" customHeight="1" hidden="1">
      <c r="A5" s="12"/>
      <c r="B5" s="4"/>
      <c r="C5" s="1"/>
      <c r="D5" s="1"/>
      <c r="E5" s="1"/>
      <c r="F5" s="1">
        <v>4.78</v>
      </c>
    </row>
    <row r="6" spans="1:6" ht="18" customHeight="1">
      <c r="A6" s="12" t="s">
        <v>0</v>
      </c>
      <c r="B6" s="4" t="s">
        <v>1</v>
      </c>
      <c r="C6" s="1"/>
      <c r="D6" s="1"/>
      <c r="E6" s="1"/>
      <c r="F6" s="1"/>
    </row>
    <row r="7" spans="1:6" ht="14.25" customHeight="1">
      <c r="A7" s="156" t="s">
        <v>40</v>
      </c>
      <c r="B7" s="24" t="s">
        <v>48</v>
      </c>
      <c r="C7" s="68"/>
      <c r="D7" s="69"/>
      <c r="E7" s="13"/>
      <c r="F7" s="14"/>
    </row>
    <row r="8" spans="1:6" ht="12.75">
      <c r="A8" s="159"/>
      <c r="B8" s="29" t="s">
        <v>41</v>
      </c>
      <c r="C8" s="108">
        <v>1</v>
      </c>
      <c r="D8" s="94">
        <v>12.16</v>
      </c>
      <c r="E8" s="150">
        <v>699.44</v>
      </c>
      <c r="F8" s="146">
        <f>E8*F5</f>
        <v>3343.3232000000003</v>
      </c>
    </row>
    <row r="9" spans="1:6" ht="12.75" customHeight="1">
      <c r="A9" s="159"/>
      <c r="B9" s="29" t="s">
        <v>42</v>
      </c>
      <c r="C9" s="108">
        <v>7</v>
      </c>
      <c r="D9" s="94">
        <v>654.28</v>
      </c>
      <c r="E9" s="151"/>
      <c r="F9" s="149"/>
    </row>
    <row r="10" spans="1:6" ht="12.75">
      <c r="A10" s="159"/>
      <c r="B10" s="29" t="s">
        <v>43</v>
      </c>
      <c r="C10" s="108">
        <v>1</v>
      </c>
      <c r="D10" s="94">
        <v>33</v>
      </c>
      <c r="E10" s="152"/>
      <c r="F10" s="147"/>
    </row>
    <row r="11" spans="1:6" ht="12.75">
      <c r="A11" s="159"/>
      <c r="B11" s="24" t="s">
        <v>44</v>
      </c>
      <c r="C11" s="108"/>
      <c r="D11" s="95"/>
      <c r="E11" s="72"/>
      <c r="F11" s="73"/>
    </row>
    <row r="12" spans="1:6" ht="12.75">
      <c r="A12" s="159"/>
      <c r="B12" s="29" t="s">
        <v>45</v>
      </c>
      <c r="C12" s="108">
        <v>3</v>
      </c>
      <c r="D12" s="94">
        <v>165</v>
      </c>
      <c r="E12" s="150">
        <v>1395</v>
      </c>
      <c r="F12" s="146">
        <f>E12*F5</f>
        <v>6668.1</v>
      </c>
    </row>
    <row r="13" spans="1:6" ht="12.75">
      <c r="A13" s="159"/>
      <c r="B13" s="29" t="s">
        <v>46</v>
      </c>
      <c r="C13" s="108">
        <v>10</v>
      </c>
      <c r="D13" s="94">
        <v>850</v>
      </c>
      <c r="E13" s="151"/>
      <c r="F13" s="149"/>
    </row>
    <row r="14" spans="1:6" ht="12.75">
      <c r="A14" s="173"/>
      <c r="B14" s="29" t="s">
        <v>47</v>
      </c>
      <c r="C14" s="108">
        <v>20</v>
      </c>
      <c r="D14" s="94">
        <v>380</v>
      </c>
      <c r="E14" s="152"/>
      <c r="F14" s="147"/>
    </row>
    <row r="15" spans="1:6" ht="12.75">
      <c r="A15" s="156" t="s">
        <v>55</v>
      </c>
      <c r="B15" s="24" t="s">
        <v>56</v>
      </c>
      <c r="C15" s="109"/>
      <c r="D15" s="96"/>
      <c r="E15" s="15"/>
      <c r="F15" s="8"/>
    </row>
    <row r="16" spans="1:6" ht="12.75">
      <c r="A16" s="159"/>
      <c r="B16" s="16" t="s">
        <v>57</v>
      </c>
      <c r="C16" s="110">
        <v>1</v>
      </c>
      <c r="D16" s="97">
        <v>160</v>
      </c>
      <c r="E16" s="150">
        <v>435</v>
      </c>
      <c r="F16" s="146">
        <f>E16*F5</f>
        <v>2079.3</v>
      </c>
    </row>
    <row r="17" spans="1:6" ht="12.75">
      <c r="A17" s="159"/>
      <c r="B17" s="16" t="s">
        <v>58</v>
      </c>
      <c r="C17" s="110">
        <v>1</v>
      </c>
      <c r="D17" s="97">
        <v>255</v>
      </c>
      <c r="E17" s="151"/>
      <c r="F17" s="149"/>
    </row>
    <row r="18" spans="1:6" ht="12.75">
      <c r="A18" s="159"/>
      <c r="B18" s="16" t="s">
        <v>60</v>
      </c>
      <c r="C18" s="110">
        <v>2</v>
      </c>
      <c r="D18" s="97">
        <v>20</v>
      </c>
      <c r="E18" s="152"/>
      <c r="F18" s="147"/>
    </row>
    <row r="19" spans="1:6" ht="12.75">
      <c r="A19" s="159"/>
      <c r="B19" s="24" t="s">
        <v>59</v>
      </c>
      <c r="C19" s="109"/>
      <c r="D19" s="96"/>
      <c r="E19" s="15"/>
      <c r="F19" s="8"/>
    </row>
    <row r="20" spans="1:6" ht="12.75">
      <c r="A20" s="159"/>
      <c r="B20" s="16" t="s">
        <v>43</v>
      </c>
      <c r="C20" s="110">
        <v>2</v>
      </c>
      <c r="D20" s="97">
        <v>66</v>
      </c>
      <c r="E20" s="15">
        <v>66</v>
      </c>
      <c r="F20" s="8">
        <f>E20*F5</f>
        <v>315.48</v>
      </c>
    </row>
    <row r="21" spans="1:6" ht="13.5" customHeight="1">
      <c r="A21" s="156" t="s">
        <v>70</v>
      </c>
      <c r="B21" s="85" t="s">
        <v>71</v>
      </c>
      <c r="C21" s="111"/>
      <c r="D21" s="98"/>
      <c r="E21" s="15"/>
      <c r="F21" s="8"/>
    </row>
    <row r="22" spans="1:6" ht="12.75">
      <c r="A22" s="157"/>
      <c r="B22" s="86" t="s">
        <v>61</v>
      </c>
      <c r="C22" s="111">
        <v>2</v>
      </c>
      <c r="D22" s="99">
        <v>368.2</v>
      </c>
      <c r="E22" s="175">
        <v>1031.28</v>
      </c>
      <c r="F22" s="146">
        <f>E22*F5</f>
        <v>4929.5184</v>
      </c>
    </row>
    <row r="23" spans="1:6" ht="12.75">
      <c r="A23" s="157"/>
      <c r="B23" s="86" t="s">
        <v>62</v>
      </c>
      <c r="C23" s="111">
        <v>1</v>
      </c>
      <c r="D23" s="99">
        <v>105</v>
      </c>
      <c r="E23" s="176"/>
      <c r="F23" s="149"/>
    </row>
    <row r="24" spans="1:6" ht="12.75">
      <c r="A24" s="157"/>
      <c r="B24" s="86" t="s">
        <v>63</v>
      </c>
      <c r="C24" s="111">
        <v>1</v>
      </c>
      <c r="D24" s="99">
        <v>99.58</v>
      </c>
      <c r="E24" s="176"/>
      <c r="F24" s="149"/>
    </row>
    <row r="25" spans="1:6" ht="12.75">
      <c r="A25" s="157"/>
      <c r="B25" s="86" t="s">
        <v>64</v>
      </c>
      <c r="C25" s="111">
        <v>1</v>
      </c>
      <c r="D25" s="99">
        <v>45</v>
      </c>
      <c r="E25" s="176"/>
      <c r="F25" s="149"/>
    </row>
    <row r="26" spans="1:6" ht="12.75">
      <c r="A26" s="157"/>
      <c r="B26" s="86" t="s">
        <v>65</v>
      </c>
      <c r="C26" s="111">
        <v>2</v>
      </c>
      <c r="D26" s="99">
        <v>370</v>
      </c>
      <c r="E26" s="176"/>
      <c r="F26" s="149"/>
    </row>
    <row r="27" spans="1:6" ht="15" customHeight="1">
      <c r="A27" s="157"/>
      <c r="B27" s="86" t="s">
        <v>66</v>
      </c>
      <c r="C27" s="111">
        <v>1</v>
      </c>
      <c r="D27" s="99">
        <v>17</v>
      </c>
      <c r="E27" s="176"/>
      <c r="F27" s="149"/>
    </row>
    <row r="28" spans="1:6" ht="14.25" customHeight="1">
      <c r="A28" s="157"/>
      <c r="B28" s="86" t="s">
        <v>68</v>
      </c>
      <c r="C28" s="111">
        <v>5</v>
      </c>
      <c r="D28" s="99">
        <v>26.5</v>
      </c>
      <c r="E28" s="177"/>
      <c r="F28" s="147"/>
    </row>
    <row r="29" spans="1:6" ht="14.25" customHeight="1">
      <c r="A29" s="157"/>
      <c r="B29" s="87" t="s">
        <v>44</v>
      </c>
      <c r="C29" s="112"/>
      <c r="D29" s="101"/>
      <c r="E29" s="10"/>
      <c r="F29" s="8"/>
    </row>
    <row r="30" spans="1:6" ht="14.25" customHeight="1">
      <c r="A30" s="158"/>
      <c r="B30" s="86" t="s">
        <v>69</v>
      </c>
      <c r="C30" s="111">
        <v>20</v>
      </c>
      <c r="D30" s="98">
        <v>1740</v>
      </c>
      <c r="E30" s="10">
        <v>1740</v>
      </c>
      <c r="F30" s="8">
        <f>E30*F5</f>
        <v>8317.2</v>
      </c>
    </row>
    <row r="31" spans="1:6" ht="14.25" customHeight="1">
      <c r="A31" s="156" t="s">
        <v>80</v>
      </c>
      <c r="B31" s="88" t="s">
        <v>76</v>
      </c>
      <c r="C31" s="112"/>
      <c r="D31" s="100"/>
      <c r="E31" s="11"/>
      <c r="F31" s="7"/>
    </row>
    <row r="32" spans="1:6" ht="14.25" customHeight="1">
      <c r="A32" s="157"/>
      <c r="B32" s="89" t="s">
        <v>77</v>
      </c>
      <c r="C32" s="113">
        <v>1</v>
      </c>
      <c r="D32" s="102">
        <v>40</v>
      </c>
      <c r="E32" s="11">
        <v>40</v>
      </c>
      <c r="F32" s="7">
        <f>E32*F5</f>
        <v>191.20000000000002</v>
      </c>
    </row>
    <row r="33" spans="1:6" ht="14.25" customHeight="1">
      <c r="A33" s="157"/>
      <c r="B33" s="90" t="s">
        <v>81</v>
      </c>
      <c r="C33" s="112"/>
      <c r="D33" s="100"/>
      <c r="E33" s="82"/>
      <c r="F33" s="73"/>
    </row>
    <row r="34" spans="1:6" ht="14.25" customHeight="1">
      <c r="A34" s="157"/>
      <c r="B34" s="89" t="s">
        <v>58</v>
      </c>
      <c r="C34" s="113">
        <v>1</v>
      </c>
      <c r="D34" s="102">
        <v>255</v>
      </c>
      <c r="E34" s="144">
        <v>440</v>
      </c>
      <c r="F34" s="146">
        <f>E34*F5</f>
        <v>2103.2000000000003</v>
      </c>
    </row>
    <row r="35" spans="1:6" ht="14.25" customHeight="1">
      <c r="A35" s="157"/>
      <c r="B35" s="89" t="s">
        <v>65</v>
      </c>
      <c r="C35" s="113">
        <v>1</v>
      </c>
      <c r="D35" s="102">
        <v>185</v>
      </c>
      <c r="E35" s="145"/>
      <c r="F35" s="147"/>
    </row>
    <row r="36" spans="1:6" ht="14.25" customHeight="1">
      <c r="A36" s="157"/>
      <c r="B36" s="88" t="s">
        <v>78</v>
      </c>
      <c r="C36" s="112"/>
      <c r="D36" s="100"/>
      <c r="E36" s="11"/>
      <c r="F36" s="7"/>
    </row>
    <row r="37" spans="1:6" ht="14.25" customHeight="1">
      <c r="A37" s="158"/>
      <c r="B37" s="89" t="s">
        <v>79</v>
      </c>
      <c r="C37" s="113">
        <v>2</v>
      </c>
      <c r="D37" s="102">
        <v>100</v>
      </c>
      <c r="E37" s="10">
        <v>100</v>
      </c>
      <c r="F37" s="8">
        <f>E37*F5</f>
        <v>478</v>
      </c>
    </row>
    <row r="38" spans="1:6" ht="14.25" customHeight="1">
      <c r="A38" s="141" t="s">
        <v>92</v>
      </c>
      <c r="B38" s="24" t="s">
        <v>82</v>
      </c>
      <c r="C38" s="113"/>
      <c r="D38" s="103"/>
      <c r="E38" s="10"/>
      <c r="F38" s="8"/>
    </row>
    <row r="39" spans="1:6" ht="14.25" customHeight="1">
      <c r="A39" s="142"/>
      <c r="B39" s="89" t="s">
        <v>83</v>
      </c>
      <c r="C39" s="113">
        <v>2</v>
      </c>
      <c r="D39" s="102">
        <v>254</v>
      </c>
      <c r="E39" s="144">
        <v>419</v>
      </c>
      <c r="F39" s="146">
        <f>E39*F5</f>
        <v>2002.8200000000002</v>
      </c>
    </row>
    <row r="40" spans="1:6" ht="14.25" customHeight="1">
      <c r="A40" s="142"/>
      <c r="B40" s="89" t="s">
        <v>84</v>
      </c>
      <c r="C40" s="113">
        <v>1</v>
      </c>
      <c r="D40" s="102">
        <v>165</v>
      </c>
      <c r="E40" s="145"/>
      <c r="F40" s="147"/>
    </row>
    <row r="41" spans="1:6" ht="14.25" customHeight="1">
      <c r="A41" s="142"/>
      <c r="B41" s="24" t="s">
        <v>85</v>
      </c>
      <c r="C41" s="113"/>
      <c r="D41" s="103"/>
      <c r="E41" s="82"/>
      <c r="F41" s="73"/>
    </row>
    <row r="42" spans="1:6" ht="14.25" customHeight="1">
      <c r="A42" s="142"/>
      <c r="B42" s="89" t="s">
        <v>86</v>
      </c>
      <c r="C42" s="113">
        <v>5</v>
      </c>
      <c r="D42" s="102">
        <v>30</v>
      </c>
      <c r="E42" s="144">
        <v>60</v>
      </c>
      <c r="F42" s="146">
        <f>E42*F5</f>
        <v>286.8</v>
      </c>
    </row>
    <row r="43" spans="1:6" ht="14.25" customHeight="1">
      <c r="A43" s="142"/>
      <c r="B43" s="89" t="s">
        <v>87</v>
      </c>
      <c r="C43" s="113">
        <v>3</v>
      </c>
      <c r="D43" s="102">
        <v>30</v>
      </c>
      <c r="E43" s="145"/>
      <c r="F43" s="147"/>
    </row>
    <row r="44" spans="1:6" ht="14.25" customHeight="1">
      <c r="A44" s="142"/>
      <c r="B44" s="24" t="s">
        <v>88</v>
      </c>
      <c r="C44" s="113"/>
      <c r="D44" s="103"/>
      <c r="E44" s="82"/>
      <c r="F44" s="73"/>
    </row>
    <row r="45" spans="1:6" ht="14.25" customHeight="1">
      <c r="A45" s="142"/>
      <c r="B45" s="89" t="s">
        <v>89</v>
      </c>
      <c r="C45" s="113">
        <v>1</v>
      </c>
      <c r="D45" s="102">
        <v>715</v>
      </c>
      <c r="E45" s="10">
        <v>715</v>
      </c>
      <c r="F45" s="8">
        <f>E45*F5</f>
        <v>3417.7000000000003</v>
      </c>
    </row>
    <row r="46" spans="1:6" ht="14.25" customHeight="1">
      <c r="A46" s="142"/>
      <c r="B46" s="24" t="s">
        <v>90</v>
      </c>
      <c r="C46" s="113"/>
      <c r="D46" s="103"/>
      <c r="E46" s="82"/>
      <c r="F46" s="73"/>
    </row>
    <row r="47" spans="1:6" ht="14.25" customHeight="1">
      <c r="A47" s="143"/>
      <c r="B47" s="89" t="s">
        <v>91</v>
      </c>
      <c r="C47" s="113">
        <v>10</v>
      </c>
      <c r="D47" s="102">
        <v>400</v>
      </c>
      <c r="E47" s="10">
        <v>400</v>
      </c>
      <c r="F47" s="8">
        <f>E47*F5</f>
        <v>1912</v>
      </c>
    </row>
    <row r="48" spans="1:6" ht="14.25" customHeight="1">
      <c r="A48" s="141" t="s">
        <v>99</v>
      </c>
      <c r="B48" s="87" t="s">
        <v>82</v>
      </c>
      <c r="C48" s="112"/>
      <c r="D48" s="100"/>
      <c r="E48" s="10"/>
      <c r="F48" s="8"/>
    </row>
    <row r="49" spans="1:6" ht="14.25" customHeight="1">
      <c r="A49" s="142"/>
      <c r="B49" s="89" t="s">
        <v>83</v>
      </c>
      <c r="C49" s="113">
        <v>1</v>
      </c>
      <c r="D49" s="102">
        <v>25</v>
      </c>
      <c r="E49" s="144">
        <v>38.8</v>
      </c>
      <c r="F49" s="146">
        <f>E49*F5</f>
        <v>185.464</v>
      </c>
    </row>
    <row r="50" spans="1:6" ht="14.25" customHeight="1">
      <c r="A50" s="142"/>
      <c r="B50" s="89" t="s">
        <v>93</v>
      </c>
      <c r="C50" s="113">
        <v>1</v>
      </c>
      <c r="D50" s="102">
        <v>13.8</v>
      </c>
      <c r="E50" s="145"/>
      <c r="F50" s="147"/>
    </row>
    <row r="51" spans="1:6" ht="14.25" customHeight="1">
      <c r="A51" s="142"/>
      <c r="B51" s="88" t="s">
        <v>94</v>
      </c>
      <c r="C51" s="112"/>
      <c r="D51" s="100"/>
      <c r="E51" s="10"/>
      <c r="F51" s="8"/>
    </row>
    <row r="52" spans="1:6" ht="14.25" customHeight="1">
      <c r="A52" s="142"/>
      <c r="B52" s="89" t="s">
        <v>95</v>
      </c>
      <c r="C52" s="113">
        <v>1</v>
      </c>
      <c r="D52" s="100">
        <v>255</v>
      </c>
      <c r="E52" s="10">
        <v>255</v>
      </c>
      <c r="F52" s="8">
        <f>E52*F5</f>
        <v>1218.9</v>
      </c>
    </row>
    <row r="53" spans="1:6" ht="14.25" customHeight="1">
      <c r="A53" s="142"/>
      <c r="B53" s="88" t="s">
        <v>96</v>
      </c>
      <c r="C53" s="112"/>
      <c r="D53" s="100"/>
      <c r="E53" s="10"/>
      <c r="F53" s="8"/>
    </row>
    <row r="54" spans="1:6" ht="14.25" customHeight="1">
      <c r="A54" s="142"/>
      <c r="B54" s="89" t="s">
        <v>97</v>
      </c>
      <c r="C54" s="113">
        <v>0.5</v>
      </c>
      <c r="D54" s="102">
        <v>77</v>
      </c>
      <c r="E54" s="144">
        <v>108.72</v>
      </c>
      <c r="F54" s="146">
        <f>E54*F5</f>
        <v>519.6816</v>
      </c>
    </row>
    <row r="55" spans="1:6" ht="14.25" customHeight="1">
      <c r="A55" s="143"/>
      <c r="B55" s="89" t="s">
        <v>98</v>
      </c>
      <c r="C55" s="113">
        <v>52</v>
      </c>
      <c r="D55" s="102">
        <v>31.72</v>
      </c>
      <c r="E55" s="145"/>
      <c r="F55" s="147"/>
    </row>
    <row r="56" spans="1:6" ht="14.25" customHeight="1">
      <c r="A56" s="141" t="s">
        <v>106</v>
      </c>
      <c r="B56" s="87" t="s">
        <v>110</v>
      </c>
      <c r="C56" s="112"/>
      <c r="D56" s="100"/>
      <c r="E56" s="10"/>
      <c r="F56" s="8"/>
    </row>
    <row r="57" spans="1:6" ht="14.25" customHeight="1">
      <c r="A57" s="142"/>
      <c r="B57" s="89" t="s">
        <v>107</v>
      </c>
      <c r="C57" s="113">
        <v>2</v>
      </c>
      <c r="D57" s="102">
        <v>25</v>
      </c>
      <c r="E57" s="144">
        <v>1665</v>
      </c>
      <c r="F57" s="146">
        <f>F5*E57</f>
        <v>7958.700000000001</v>
      </c>
    </row>
    <row r="58" spans="1:6" ht="14.25" customHeight="1">
      <c r="A58" s="142"/>
      <c r="B58" s="89" t="s">
        <v>108</v>
      </c>
      <c r="C58" s="113">
        <v>2</v>
      </c>
      <c r="D58" s="102">
        <v>370</v>
      </c>
      <c r="E58" s="148"/>
      <c r="F58" s="149"/>
    </row>
    <row r="59" spans="1:6" ht="14.25" customHeight="1">
      <c r="A59" s="142"/>
      <c r="B59" s="89" t="s">
        <v>95</v>
      </c>
      <c r="C59" s="113">
        <v>1</v>
      </c>
      <c r="D59" s="102">
        <v>255</v>
      </c>
      <c r="E59" s="148"/>
      <c r="F59" s="149"/>
    </row>
    <row r="60" spans="1:6" ht="14.25" customHeight="1">
      <c r="A60" s="142"/>
      <c r="B60" s="89" t="s">
        <v>108</v>
      </c>
      <c r="C60" s="113">
        <v>1</v>
      </c>
      <c r="D60" s="102">
        <v>185</v>
      </c>
      <c r="E60" s="148"/>
      <c r="F60" s="149"/>
    </row>
    <row r="61" spans="1:6" ht="14.25" customHeight="1">
      <c r="A61" s="143"/>
      <c r="B61" s="89" t="s">
        <v>109</v>
      </c>
      <c r="C61" s="113">
        <v>2</v>
      </c>
      <c r="D61" s="102">
        <v>830</v>
      </c>
      <c r="E61" s="145"/>
      <c r="F61" s="147"/>
    </row>
    <row r="62" spans="1:6" ht="14.25" customHeight="1">
      <c r="A62" s="141" t="s">
        <v>115</v>
      </c>
      <c r="B62" s="87" t="s">
        <v>116</v>
      </c>
      <c r="C62" s="112"/>
      <c r="D62" s="100"/>
      <c r="E62" s="10"/>
      <c r="F62" s="8"/>
    </row>
    <row r="63" spans="1:6" ht="14.25" customHeight="1">
      <c r="A63" s="142"/>
      <c r="B63" s="26" t="s">
        <v>112</v>
      </c>
      <c r="C63" s="114">
        <v>1</v>
      </c>
      <c r="D63" s="104">
        <v>99</v>
      </c>
      <c r="E63" s="144">
        <v>124.2</v>
      </c>
      <c r="F63" s="146">
        <f>E63*F5</f>
        <v>593.676</v>
      </c>
    </row>
    <row r="64" spans="1:6" ht="14.25" customHeight="1">
      <c r="A64" s="142"/>
      <c r="B64" s="26" t="s">
        <v>37</v>
      </c>
      <c r="C64" s="114">
        <v>2</v>
      </c>
      <c r="D64" s="104">
        <v>25.2</v>
      </c>
      <c r="E64" s="145"/>
      <c r="F64" s="147"/>
    </row>
    <row r="65" spans="1:6" ht="14.25" customHeight="1">
      <c r="A65" s="142"/>
      <c r="B65" s="91" t="s">
        <v>113</v>
      </c>
      <c r="C65" s="112"/>
      <c r="D65" s="100"/>
      <c r="E65" s="10"/>
      <c r="F65" s="8"/>
    </row>
    <row r="66" spans="1:6" ht="14.25" customHeight="1">
      <c r="A66" s="143"/>
      <c r="B66" s="26" t="s">
        <v>114</v>
      </c>
      <c r="C66" s="114">
        <v>5</v>
      </c>
      <c r="D66" s="104">
        <v>140</v>
      </c>
      <c r="E66" s="10">
        <v>140</v>
      </c>
      <c r="F66" s="8">
        <f>E66*F5</f>
        <v>669.2</v>
      </c>
    </row>
    <row r="67" spans="1:6" ht="14.25" customHeight="1">
      <c r="A67" s="141" t="s">
        <v>122</v>
      </c>
      <c r="B67" s="24" t="s">
        <v>44</v>
      </c>
      <c r="C67" s="115"/>
      <c r="D67" s="105"/>
      <c r="E67" s="10"/>
      <c r="F67" s="8"/>
    </row>
    <row r="68" spans="1:6" ht="14.25" customHeight="1">
      <c r="A68" s="142"/>
      <c r="B68" s="26" t="s">
        <v>125</v>
      </c>
      <c r="C68" s="114">
        <v>60</v>
      </c>
      <c r="D68" s="106">
        <v>1650</v>
      </c>
      <c r="E68" s="144">
        <v>18710</v>
      </c>
      <c r="F68" s="146">
        <f>E68*F5</f>
        <v>89433.8</v>
      </c>
    </row>
    <row r="69" spans="1:6" ht="14.25" customHeight="1">
      <c r="A69" s="142"/>
      <c r="B69" s="26" t="s">
        <v>126</v>
      </c>
      <c r="C69" s="114">
        <v>40</v>
      </c>
      <c r="D69" s="106">
        <v>3000</v>
      </c>
      <c r="E69" s="148"/>
      <c r="F69" s="149"/>
    </row>
    <row r="70" spans="1:6" ht="14.25" customHeight="1">
      <c r="A70" s="142"/>
      <c r="B70" s="26" t="s">
        <v>127</v>
      </c>
      <c r="C70" s="114">
        <v>152</v>
      </c>
      <c r="D70" s="106">
        <v>14060</v>
      </c>
      <c r="E70" s="145"/>
      <c r="F70" s="147"/>
    </row>
    <row r="71" spans="1:6" ht="14.25" customHeight="1">
      <c r="A71" s="142"/>
      <c r="B71" s="24" t="s">
        <v>129</v>
      </c>
      <c r="C71" s="115"/>
      <c r="D71" s="105"/>
      <c r="E71" s="10"/>
      <c r="F71" s="8"/>
    </row>
    <row r="72" spans="1:6" ht="14.25" customHeight="1">
      <c r="A72" s="143"/>
      <c r="B72" s="26" t="s">
        <v>128</v>
      </c>
      <c r="C72" s="114">
        <v>1</v>
      </c>
      <c r="D72" s="104">
        <v>132</v>
      </c>
      <c r="E72" s="10">
        <v>132</v>
      </c>
      <c r="F72" s="8">
        <f>E72*F5</f>
        <v>630.96</v>
      </c>
    </row>
    <row r="73" spans="1:6" ht="14.25" customHeight="1">
      <c r="A73" s="141" t="s">
        <v>146</v>
      </c>
      <c r="B73" s="22" t="s">
        <v>133</v>
      </c>
      <c r="C73" s="110"/>
      <c r="D73" s="107"/>
      <c r="E73" s="10"/>
      <c r="F73" s="8"/>
    </row>
    <row r="74" spans="1:6" ht="14.25" customHeight="1">
      <c r="A74" s="142"/>
      <c r="B74" s="16" t="s">
        <v>134</v>
      </c>
      <c r="C74" s="110">
        <v>2</v>
      </c>
      <c r="D74" s="97">
        <v>48</v>
      </c>
      <c r="E74" s="144">
        <v>98</v>
      </c>
      <c r="F74" s="146">
        <f>E74*F5</f>
        <v>468.44</v>
      </c>
    </row>
    <row r="75" spans="1:6" ht="14.25" customHeight="1">
      <c r="A75" s="142"/>
      <c r="B75" s="16" t="s">
        <v>135</v>
      </c>
      <c r="C75" s="110">
        <v>2</v>
      </c>
      <c r="D75" s="97">
        <v>50</v>
      </c>
      <c r="E75" s="145"/>
      <c r="F75" s="147"/>
    </row>
    <row r="76" spans="1:6" ht="14.25" customHeight="1">
      <c r="A76" s="142"/>
      <c r="B76" s="22" t="s">
        <v>136</v>
      </c>
      <c r="C76" s="109"/>
      <c r="D76" s="96"/>
      <c r="E76" s="10"/>
      <c r="F76" s="8"/>
    </row>
    <row r="77" spans="1:6" ht="14.25" customHeight="1">
      <c r="A77" s="142"/>
      <c r="B77" s="16" t="s">
        <v>137</v>
      </c>
      <c r="C77" s="110">
        <v>1</v>
      </c>
      <c r="D77" s="97">
        <v>280</v>
      </c>
      <c r="E77" s="144">
        <v>656.6</v>
      </c>
      <c r="F77" s="146">
        <f>E77*F5</f>
        <v>3138.5480000000002</v>
      </c>
    </row>
    <row r="78" spans="1:6" ht="14.25" customHeight="1">
      <c r="A78" s="142"/>
      <c r="B78" s="16" t="s">
        <v>138</v>
      </c>
      <c r="C78" s="110">
        <v>1</v>
      </c>
      <c r="D78" s="97">
        <v>376.6</v>
      </c>
      <c r="E78" s="145"/>
      <c r="F78" s="147"/>
    </row>
    <row r="79" spans="1:6" ht="14.25" customHeight="1">
      <c r="A79" s="142"/>
      <c r="B79" s="24" t="s">
        <v>139</v>
      </c>
      <c r="C79" s="109"/>
      <c r="D79" s="96"/>
      <c r="E79" s="10"/>
      <c r="F79" s="8"/>
    </row>
    <row r="80" spans="1:6" ht="14.25" customHeight="1">
      <c r="A80" s="142"/>
      <c r="B80" s="16" t="s">
        <v>140</v>
      </c>
      <c r="C80" s="110">
        <v>1.5</v>
      </c>
      <c r="D80" s="97">
        <v>90.77</v>
      </c>
      <c r="E80" s="144">
        <v>175.52</v>
      </c>
      <c r="F80" s="146">
        <f>E80*F5</f>
        <v>838.9856000000001</v>
      </c>
    </row>
    <row r="81" spans="1:6" ht="14.25" customHeight="1">
      <c r="A81" s="142"/>
      <c r="B81" s="16" t="s">
        <v>130</v>
      </c>
      <c r="C81" s="110">
        <v>0.5</v>
      </c>
      <c r="D81" s="97">
        <v>53.73</v>
      </c>
      <c r="E81" s="148"/>
      <c r="F81" s="149"/>
    </row>
    <row r="82" spans="1:6" ht="14.25" customHeight="1">
      <c r="A82" s="142"/>
      <c r="B82" s="16" t="s">
        <v>141</v>
      </c>
      <c r="C82" s="110">
        <v>0.3</v>
      </c>
      <c r="D82" s="97">
        <v>31.02</v>
      </c>
      <c r="E82" s="145"/>
      <c r="F82" s="147"/>
    </row>
    <row r="83" spans="1:6" ht="14.25" customHeight="1">
      <c r="A83" s="142"/>
      <c r="B83" s="22" t="s">
        <v>145</v>
      </c>
      <c r="C83" s="112"/>
      <c r="D83" s="100"/>
      <c r="E83" s="10"/>
      <c r="F83" s="8"/>
    </row>
    <row r="84" spans="1:6" ht="14.25" customHeight="1">
      <c r="A84" s="142"/>
      <c r="B84" s="16" t="s">
        <v>77</v>
      </c>
      <c r="C84" s="110">
        <v>1</v>
      </c>
      <c r="D84" s="97">
        <v>40</v>
      </c>
      <c r="E84" s="10">
        <v>40</v>
      </c>
      <c r="F84" s="8">
        <f>E84*F5</f>
        <v>191.20000000000002</v>
      </c>
    </row>
    <row r="85" spans="1:6" ht="14.25" customHeight="1">
      <c r="A85" s="142"/>
      <c r="B85" s="88" t="s">
        <v>142</v>
      </c>
      <c r="C85" s="112"/>
      <c r="D85" s="100"/>
      <c r="E85" s="10"/>
      <c r="F85" s="8"/>
    </row>
    <row r="86" spans="1:6" ht="14.25" customHeight="1">
      <c r="A86" s="142"/>
      <c r="B86" s="16" t="s">
        <v>143</v>
      </c>
      <c r="C86" s="110">
        <v>1</v>
      </c>
      <c r="D86" s="97">
        <v>63</v>
      </c>
      <c r="E86" s="10">
        <v>63</v>
      </c>
      <c r="F86" s="8">
        <f>E86*F5</f>
        <v>301.14000000000004</v>
      </c>
    </row>
    <row r="87" spans="1:6" ht="14.25" customHeight="1">
      <c r="A87" s="142"/>
      <c r="B87" s="88" t="s">
        <v>144</v>
      </c>
      <c r="C87" s="112"/>
      <c r="D87" s="100"/>
      <c r="E87" s="10"/>
      <c r="F87" s="8"/>
    </row>
    <row r="88" spans="1:6" ht="14.25" customHeight="1">
      <c r="A88" s="143"/>
      <c r="B88" s="16" t="s">
        <v>83</v>
      </c>
      <c r="C88" s="110">
        <v>1</v>
      </c>
      <c r="D88" s="97">
        <v>112</v>
      </c>
      <c r="E88" s="10">
        <v>112</v>
      </c>
      <c r="F88" s="8">
        <f>E88*F5</f>
        <v>535.36</v>
      </c>
    </row>
    <row r="89" spans="1:6" ht="14.25" customHeight="1">
      <c r="A89" s="141" t="s">
        <v>155</v>
      </c>
      <c r="B89" s="22" t="s">
        <v>147</v>
      </c>
      <c r="C89" s="110"/>
      <c r="D89" s="100"/>
      <c r="E89" s="10"/>
      <c r="F89" s="8"/>
    </row>
    <row r="90" spans="1:6" ht="14.25" customHeight="1">
      <c r="A90" s="142"/>
      <c r="B90" s="16" t="s">
        <v>64</v>
      </c>
      <c r="C90" s="110">
        <v>1</v>
      </c>
      <c r="D90" s="97">
        <v>54</v>
      </c>
      <c r="E90" s="144">
        <v>1474.21</v>
      </c>
      <c r="F90" s="146">
        <f>E90*F5</f>
        <v>7046.723800000001</v>
      </c>
    </row>
    <row r="91" spans="1:6" ht="14.25" customHeight="1">
      <c r="A91" s="142"/>
      <c r="B91" s="16" t="s">
        <v>148</v>
      </c>
      <c r="C91" s="110">
        <v>2</v>
      </c>
      <c r="D91" s="97">
        <v>121.46</v>
      </c>
      <c r="E91" s="148"/>
      <c r="F91" s="149"/>
    </row>
    <row r="92" spans="1:6" ht="14.25" customHeight="1">
      <c r="A92" s="142"/>
      <c r="B92" s="16" t="s">
        <v>63</v>
      </c>
      <c r="C92" s="110">
        <v>2</v>
      </c>
      <c r="D92" s="97">
        <v>199.16</v>
      </c>
      <c r="E92" s="148"/>
      <c r="F92" s="149"/>
    </row>
    <row r="93" spans="1:6" ht="14.25" customHeight="1">
      <c r="A93" s="142"/>
      <c r="B93" s="16" t="s">
        <v>149</v>
      </c>
      <c r="C93" s="110">
        <v>1</v>
      </c>
      <c r="D93" s="97">
        <v>93.28</v>
      </c>
      <c r="E93" s="148"/>
      <c r="F93" s="149"/>
    </row>
    <row r="94" spans="1:6" ht="14.25" customHeight="1">
      <c r="A94" s="142"/>
      <c r="B94" s="16" t="s">
        <v>150</v>
      </c>
      <c r="C94" s="110">
        <v>1</v>
      </c>
      <c r="D94" s="97">
        <v>105.7</v>
      </c>
      <c r="E94" s="148"/>
      <c r="F94" s="149"/>
    </row>
    <row r="95" spans="1:6" ht="14.25" customHeight="1">
      <c r="A95" s="142"/>
      <c r="B95" s="16" t="s">
        <v>151</v>
      </c>
      <c r="C95" s="110">
        <v>1</v>
      </c>
      <c r="D95" s="97">
        <v>900.61</v>
      </c>
      <c r="E95" s="145"/>
      <c r="F95" s="147"/>
    </row>
    <row r="96" spans="1:6" ht="14.25" customHeight="1">
      <c r="A96" s="142"/>
      <c r="B96" s="22" t="s">
        <v>152</v>
      </c>
      <c r="C96" s="110"/>
      <c r="D96" s="100"/>
      <c r="E96" s="10"/>
      <c r="F96" s="8"/>
    </row>
    <row r="97" spans="1:6" ht="14.25" customHeight="1">
      <c r="A97" s="142"/>
      <c r="B97" s="16" t="s">
        <v>153</v>
      </c>
      <c r="C97" s="110">
        <v>1</v>
      </c>
      <c r="D97" s="97">
        <v>225</v>
      </c>
      <c r="E97" s="10">
        <v>225</v>
      </c>
      <c r="F97" s="8">
        <f>E97*F5</f>
        <v>1075.5</v>
      </c>
    </row>
    <row r="98" spans="1:6" ht="14.25" customHeight="1">
      <c r="A98" s="142"/>
      <c r="B98" s="88" t="s">
        <v>154</v>
      </c>
      <c r="C98" s="112"/>
      <c r="D98" s="100"/>
      <c r="E98" s="10"/>
      <c r="F98" s="8"/>
    </row>
    <row r="99" spans="1:6" ht="14.25" customHeight="1">
      <c r="A99" s="143"/>
      <c r="B99" s="16" t="s">
        <v>68</v>
      </c>
      <c r="C99" s="110">
        <v>40</v>
      </c>
      <c r="D99" s="97">
        <v>238.67</v>
      </c>
      <c r="E99" s="10">
        <v>238.67</v>
      </c>
      <c r="F99" s="8">
        <f>E99*F5</f>
        <v>1140.8426</v>
      </c>
    </row>
    <row r="100" spans="1:6" ht="14.25" customHeight="1">
      <c r="A100" s="141" t="s">
        <v>165</v>
      </c>
      <c r="B100" s="22" t="s">
        <v>147</v>
      </c>
      <c r="C100" s="109"/>
      <c r="D100" s="96"/>
      <c r="E100" s="10"/>
      <c r="F100" s="8"/>
    </row>
    <row r="101" spans="1:6" ht="14.25" customHeight="1">
      <c r="A101" s="142"/>
      <c r="B101" s="16" t="s">
        <v>156</v>
      </c>
      <c r="C101" s="110">
        <v>1</v>
      </c>
      <c r="D101" s="97">
        <v>29.6</v>
      </c>
      <c r="E101" s="144">
        <v>331.2</v>
      </c>
      <c r="F101" s="146">
        <f>E101*F5</f>
        <v>1583.136</v>
      </c>
    </row>
    <row r="102" spans="1:6" ht="14.25" customHeight="1">
      <c r="A102" s="142"/>
      <c r="B102" s="16" t="s">
        <v>157</v>
      </c>
      <c r="C102" s="110">
        <v>1</v>
      </c>
      <c r="D102" s="97">
        <v>34.6</v>
      </c>
      <c r="E102" s="148"/>
      <c r="F102" s="149"/>
    </row>
    <row r="103" spans="1:6" ht="14.25" customHeight="1">
      <c r="A103" s="142"/>
      <c r="B103" s="16" t="s">
        <v>158</v>
      </c>
      <c r="C103" s="110">
        <v>1</v>
      </c>
      <c r="D103" s="97">
        <v>267</v>
      </c>
      <c r="E103" s="145"/>
      <c r="F103" s="147"/>
    </row>
    <row r="104" spans="1:6" ht="14.25" customHeight="1">
      <c r="A104" s="142"/>
      <c r="B104" s="24" t="s">
        <v>159</v>
      </c>
      <c r="C104" s="109"/>
      <c r="D104" s="96"/>
      <c r="E104" s="10"/>
      <c r="F104" s="8"/>
    </row>
    <row r="105" spans="1:6" ht="14.25" customHeight="1">
      <c r="A105" s="142"/>
      <c r="B105" s="16" t="s">
        <v>160</v>
      </c>
      <c r="C105" s="110">
        <v>1</v>
      </c>
      <c r="D105" s="97">
        <v>85</v>
      </c>
      <c r="E105" s="10">
        <v>85</v>
      </c>
      <c r="F105" s="8">
        <f>E105*F5</f>
        <v>406.3</v>
      </c>
    </row>
    <row r="106" spans="1:6" ht="14.25" customHeight="1">
      <c r="A106" s="142"/>
      <c r="B106" s="24" t="s">
        <v>161</v>
      </c>
      <c r="C106" s="109"/>
      <c r="D106" s="96"/>
      <c r="E106" s="10"/>
      <c r="F106" s="8"/>
    </row>
    <row r="107" spans="1:6" ht="14.25" customHeight="1">
      <c r="A107" s="142"/>
      <c r="B107" s="16" t="s">
        <v>162</v>
      </c>
      <c r="C107" s="110">
        <v>1</v>
      </c>
      <c r="D107" s="97">
        <v>17</v>
      </c>
      <c r="E107" s="144">
        <v>1298.85</v>
      </c>
      <c r="F107" s="146">
        <f>E107*F5</f>
        <v>6208.503</v>
      </c>
    </row>
    <row r="108" spans="1:6" ht="14.25" customHeight="1">
      <c r="A108" s="142"/>
      <c r="B108" s="16" t="s">
        <v>95</v>
      </c>
      <c r="C108" s="110">
        <v>1</v>
      </c>
      <c r="D108" s="97">
        <v>255</v>
      </c>
      <c r="E108" s="148"/>
      <c r="F108" s="149"/>
    </row>
    <row r="109" spans="1:6" ht="14.25" customHeight="1">
      <c r="A109" s="142"/>
      <c r="B109" s="16" t="s">
        <v>89</v>
      </c>
      <c r="C109" s="110">
        <v>1</v>
      </c>
      <c r="D109" s="97">
        <v>820</v>
      </c>
      <c r="E109" s="148"/>
      <c r="F109" s="149"/>
    </row>
    <row r="110" spans="1:6" ht="14.25" customHeight="1">
      <c r="A110" s="142"/>
      <c r="B110" s="16" t="s">
        <v>83</v>
      </c>
      <c r="C110" s="110">
        <v>1</v>
      </c>
      <c r="D110" s="97">
        <v>123.75</v>
      </c>
      <c r="E110" s="148"/>
      <c r="F110" s="149"/>
    </row>
    <row r="111" spans="1:6" ht="14.25" customHeight="1">
      <c r="A111" s="142"/>
      <c r="B111" s="16" t="s">
        <v>163</v>
      </c>
      <c r="C111" s="110">
        <v>1</v>
      </c>
      <c r="D111" s="97">
        <v>30.5</v>
      </c>
      <c r="E111" s="148"/>
      <c r="F111" s="149"/>
    </row>
    <row r="112" spans="1:6" ht="14.25" customHeight="1">
      <c r="A112" s="143"/>
      <c r="B112" s="16" t="s">
        <v>164</v>
      </c>
      <c r="C112" s="110">
        <v>1</v>
      </c>
      <c r="D112" s="97">
        <v>52.6</v>
      </c>
      <c r="E112" s="145"/>
      <c r="F112" s="147"/>
    </row>
    <row r="113" spans="1:6" ht="14.25" customHeight="1">
      <c r="A113" s="71"/>
      <c r="B113" s="37" t="s">
        <v>33</v>
      </c>
      <c r="C113" s="53"/>
      <c r="D113" s="54"/>
      <c r="E113" s="38"/>
      <c r="F113" s="39">
        <f>SUM(F7:F112)</f>
        <v>160189.70220000003</v>
      </c>
    </row>
    <row r="114" spans="1:6" ht="14.25" customHeight="1">
      <c r="A114" s="71"/>
      <c r="B114" s="40" t="s">
        <v>23</v>
      </c>
      <c r="C114" s="55"/>
      <c r="D114" s="56"/>
      <c r="E114" s="9"/>
      <c r="F114" s="25"/>
    </row>
    <row r="115" spans="1:6" ht="14.25" customHeight="1">
      <c r="A115" s="141" t="s">
        <v>55</v>
      </c>
      <c r="B115" s="24" t="s">
        <v>38</v>
      </c>
      <c r="C115" s="80"/>
      <c r="D115" s="81"/>
      <c r="E115" s="15"/>
      <c r="F115" s="8"/>
    </row>
    <row r="116" spans="1:6" ht="14.25" customHeight="1">
      <c r="A116" s="143"/>
      <c r="B116" s="16" t="s">
        <v>54</v>
      </c>
      <c r="C116" s="117">
        <v>0.7</v>
      </c>
      <c r="D116" s="47">
        <v>98</v>
      </c>
      <c r="E116" s="72"/>
      <c r="F116" s="8">
        <v>98</v>
      </c>
    </row>
    <row r="117" spans="1:6" ht="14.25" customHeight="1">
      <c r="A117" s="141" t="s">
        <v>70</v>
      </c>
      <c r="B117" s="87" t="s">
        <v>67</v>
      </c>
      <c r="C117" s="118"/>
      <c r="D117" s="50"/>
      <c r="E117" s="72"/>
      <c r="F117" s="73"/>
    </row>
    <row r="118" spans="1:6" ht="14.25" customHeight="1">
      <c r="A118" s="143"/>
      <c r="B118" s="86" t="s">
        <v>37</v>
      </c>
      <c r="C118" s="119">
        <v>4</v>
      </c>
      <c r="D118" s="92">
        <v>58.4</v>
      </c>
      <c r="E118" s="72"/>
      <c r="F118" s="8">
        <v>58.4</v>
      </c>
    </row>
    <row r="119" spans="1:6" ht="14.25" customHeight="1">
      <c r="A119" s="70" t="s">
        <v>92</v>
      </c>
      <c r="B119" s="86" t="s">
        <v>37</v>
      </c>
      <c r="C119" s="117">
        <v>2</v>
      </c>
      <c r="D119" s="46"/>
      <c r="E119" s="10"/>
      <c r="F119" s="8">
        <v>29.2</v>
      </c>
    </row>
    <row r="120" spans="1:6" ht="16.5" customHeight="1">
      <c r="A120" s="70"/>
      <c r="B120" s="23"/>
      <c r="C120" s="57"/>
      <c r="D120" s="52"/>
      <c r="E120" s="45"/>
      <c r="F120" s="27"/>
    </row>
    <row r="121" spans="1:6" ht="14.25" customHeight="1">
      <c r="A121" s="4" t="s">
        <v>2</v>
      </c>
      <c r="B121" s="181" t="s">
        <v>3</v>
      </c>
      <c r="C121" s="182"/>
      <c r="D121" s="1"/>
      <c r="E121" s="1"/>
      <c r="F121" s="36"/>
    </row>
    <row r="122" spans="1:7" ht="14.25" customHeight="1">
      <c r="A122" s="5"/>
      <c r="B122" s="153" t="s">
        <v>21</v>
      </c>
      <c r="C122" s="154"/>
      <c r="D122" s="154"/>
      <c r="E122" s="155"/>
      <c r="F122" s="18">
        <f>E134*G122</f>
        <v>206652.384</v>
      </c>
      <c r="G122" s="116">
        <v>0.3</v>
      </c>
    </row>
    <row r="123" spans="1:7" ht="14.25" customHeight="1">
      <c r="A123" s="5"/>
      <c r="B123" s="153" t="s">
        <v>16</v>
      </c>
      <c r="C123" s="154"/>
      <c r="D123" s="154"/>
      <c r="E123" s="155"/>
      <c r="F123" s="18">
        <f>B134*G123</f>
        <v>237528.976833</v>
      </c>
      <c r="G123">
        <v>59.58558</v>
      </c>
    </row>
    <row r="124" spans="1:6" ht="12.75" customHeight="1">
      <c r="A124" s="1"/>
      <c r="B124" s="153" t="s">
        <v>19</v>
      </c>
      <c r="C124" s="154"/>
      <c r="D124" s="154"/>
      <c r="E124" s="155"/>
      <c r="F124" s="18">
        <v>2439</v>
      </c>
    </row>
    <row r="125" spans="1:6" ht="12.75" customHeight="1">
      <c r="A125" s="1"/>
      <c r="B125" s="153" t="s">
        <v>27</v>
      </c>
      <c r="C125" s="154"/>
      <c r="D125" s="154"/>
      <c r="E125" s="155"/>
      <c r="F125" s="18">
        <v>197512</v>
      </c>
    </row>
    <row r="126" spans="1:6" ht="12.75" customHeight="1">
      <c r="A126" s="1"/>
      <c r="B126" s="153" t="s">
        <v>28</v>
      </c>
      <c r="C126" s="154"/>
      <c r="D126" s="154"/>
      <c r="E126" s="155"/>
      <c r="F126" s="18">
        <v>971.63</v>
      </c>
    </row>
    <row r="127" spans="1:7" ht="12.75" customHeight="1">
      <c r="A127" s="1"/>
      <c r="B127" s="178" t="s">
        <v>20</v>
      </c>
      <c r="C127" s="179"/>
      <c r="D127" s="179"/>
      <c r="E127" s="180"/>
      <c r="F127" s="18">
        <v>60135</v>
      </c>
      <c r="G127" s="116">
        <v>0.11</v>
      </c>
    </row>
    <row r="128" spans="1:6" ht="12" customHeight="1">
      <c r="A128" s="1"/>
      <c r="B128" s="153" t="s">
        <v>24</v>
      </c>
      <c r="C128" s="154"/>
      <c r="D128" s="154"/>
      <c r="E128" s="155"/>
      <c r="F128" s="18">
        <v>23575</v>
      </c>
    </row>
    <row r="129" spans="1:6" ht="15" customHeight="1">
      <c r="A129" s="1"/>
      <c r="B129" s="41" t="s">
        <v>6</v>
      </c>
      <c r="C129" s="42"/>
      <c r="D129" s="42"/>
      <c r="E129" s="43"/>
      <c r="F129" s="44">
        <f>SUM(F113:F128)</f>
        <v>889189.293033</v>
      </c>
    </row>
    <row r="130" spans="1:6" ht="15" customHeight="1">
      <c r="A130" s="2"/>
      <c r="B130" s="160" t="s">
        <v>25</v>
      </c>
      <c r="C130" s="161"/>
      <c r="D130" s="162"/>
      <c r="E130" s="2"/>
      <c r="F130" s="34">
        <v>662085</v>
      </c>
    </row>
    <row r="131" spans="1:6" ht="12.75">
      <c r="A131" s="2"/>
      <c r="B131" s="160" t="s">
        <v>31</v>
      </c>
      <c r="C131" s="161"/>
      <c r="D131" s="162"/>
      <c r="E131" s="2"/>
      <c r="F131" s="35">
        <f>F130-F129</f>
        <v>-227104.29303299997</v>
      </c>
    </row>
    <row r="132" spans="1:6" ht="12.75">
      <c r="A132" s="174" t="s">
        <v>26</v>
      </c>
      <c r="B132" s="174"/>
      <c r="C132" s="174"/>
      <c r="D132" s="174"/>
      <c r="E132" s="174"/>
      <c r="F132" s="174"/>
    </row>
    <row r="133" spans="1:6" ht="12.75">
      <c r="A133" s="174" t="s">
        <v>29</v>
      </c>
      <c r="B133" s="174"/>
      <c r="C133" s="174"/>
      <c r="D133" s="174"/>
      <c r="E133" s="174"/>
      <c r="F133" s="174"/>
    </row>
    <row r="134" spans="2:5" ht="26.25" customHeight="1" hidden="1">
      <c r="B134">
        <v>3986.35</v>
      </c>
      <c r="C134">
        <v>14.4</v>
      </c>
      <c r="D134">
        <v>12</v>
      </c>
      <c r="E134">
        <f>B134*C134*D134</f>
        <v>688841.28</v>
      </c>
    </row>
  </sheetData>
  <sheetProtection/>
  <mergeCells count="68">
    <mergeCell ref="F77:F78"/>
    <mergeCell ref="F74:F75"/>
    <mergeCell ref="F90:F95"/>
    <mergeCell ref="A132:F132"/>
    <mergeCell ref="B125:E125"/>
    <mergeCell ref="B121:C121"/>
    <mergeCell ref="B126:E126"/>
    <mergeCell ref="E101:E103"/>
    <mergeCell ref="F101:F103"/>
    <mergeCell ref="B124:E124"/>
    <mergeCell ref="A100:A112"/>
    <mergeCell ref="E107:E112"/>
    <mergeCell ref="A133:F133"/>
    <mergeCell ref="A117:A118"/>
    <mergeCell ref="A21:A30"/>
    <mergeCell ref="E22:E28"/>
    <mergeCell ref="F22:F28"/>
    <mergeCell ref="B130:D130"/>
    <mergeCell ref="B131:D131"/>
    <mergeCell ref="B127:E127"/>
    <mergeCell ref="A48:A55"/>
    <mergeCell ref="B128:E128"/>
    <mergeCell ref="A1:F1"/>
    <mergeCell ref="A2:F2"/>
    <mergeCell ref="F3:F4"/>
    <mergeCell ref="A3:A4"/>
    <mergeCell ref="B3:B4"/>
    <mergeCell ref="C3:E3"/>
    <mergeCell ref="A7:A14"/>
    <mergeCell ref="E8:E10"/>
    <mergeCell ref="F8:F10"/>
    <mergeCell ref="E12:E14"/>
    <mergeCell ref="B122:E122"/>
    <mergeCell ref="B123:E123"/>
    <mergeCell ref="F12:F14"/>
    <mergeCell ref="A31:A37"/>
    <mergeCell ref="E34:E35"/>
    <mergeCell ref="F34:F35"/>
    <mergeCell ref="A38:A47"/>
    <mergeCell ref="A15:A20"/>
    <mergeCell ref="E49:E50"/>
    <mergeCell ref="F49:F50"/>
    <mergeCell ref="E16:E18"/>
    <mergeCell ref="F16:F18"/>
    <mergeCell ref="E39:E40"/>
    <mergeCell ref="F39:F40"/>
    <mergeCell ref="E42:E43"/>
    <mergeCell ref="F42:F43"/>
    <mergeCell ref="E54:E55"/>
    <mergeCell ref="F54:F55"/>
    <mergeCell ref="A56:A61"/>
    <mergeCell ref="E74:E75"/>
    <mergeCell ref="A89:A99"/>
    <mergeCell ref="E57:E61"/>
    <mergeCell ref="F57:F61"/>
    <mergeCell ref="E77:E78"/>
    <mergeCell ref="E80:E82"/>
    <mergeCell ref="E90:E95"/>
    <mergeCell ref="A62:A66"/>
    <mergeCell ref="E63:E64"/>
    <mergeCell ref="F63:F64"/>
    <mergeCell ref="A115:A116"/>
    <mergeCell ref="A67:A72"/>
    <mergeCell ref="E68:E70"/>
    <mergeCell ref="F68:F70"/>
    <mergeCell ref="A73:A88"/>
    <mergeCell ref="F107:F112"/>
    <mergeCell ref="F80:F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875" style="0" customWidth="1"/>
    <col min="2" max="2" width="45.875" style="0" customWidth="1"/>
    <col min="4" max="4" width="12.125" style="0" customWidth="1"/>
    <col min="5" max="5" width="9.25390625" style="0" hidden="1" customWidth="1"/>
    <col min="6" max="6" width="11.375" style="0" customWidth="1"/>
  </cols>
  <sheetData>
    <row r="1" spans="1:6" ht="12.75">
      <c r="A1" s="160" t="s">
        <v>35</v>
      </c>
      <c r="B1" s="161"/>
      <c r="C1" s="161"/>
      <c r="D1" s="161"/>
      <c r="E1" s="161"/>
      <c r="F1" s="162"/>
    </row>
    <row r="2" spans="1:6" ht="12.75">
      <c r="A2" s="163" t="s">
        <v>13</v>
      </c>
      <c r="B2" s="164"/>
      <c r="C2" s="164"/>
      <c r="D2" s="164"/>
      <c r="E2" s="164"/>
      <c r="F2" s="165"/>
    </row>
    <row r="3" spans="1:6" ht="12.75">
      <c r="A3" s="168" t="s">
        <v>12</v>
      </c>
      <c r="B3" s="170" t="s">
        <v>5</v>
      </c>
      <c r="C3" s="172" t="s">
        <v>7</v>
      </c>
      <c r="D3" s="172"/>
      <c r="E3" s="172"/>
      <c r="F3" s="166" t="s">
        <v>8</v>
      </c>
    </row>
    <row r="4" spans="1:6" ht="39" customHeight="1">
      <c r="A4" s="169"/>
      <c r="B4" s="171"/>
      <c r="C4" s="3" t="s">
        <v>4</v>
      </c>
      <c r="D4" s="3" t="s">
        <v>9</v>
      </c>
      <c r="E4" s="3" t="s">
        <v>10</v>
      </c>
      <c r="F4" s="167"/>
    </row>
    <row r="5" spans="1:6" ht="11.25" customHeight="1" hidden="1">
      <c r="A5" s="12" t="s">
        <v>0</v>
      </c>
      <c r="B5" s="4"/>
      <c r="C5" s="1"/>
      <c r="D5" s="1"/>
      <c r="E5" s="1"/>
      <c r="F5" s="1">
        <v>4.78</v>
      </c>
    </row>
    <row r="6" spans="1:6" ht="11.25" customHeight="1">
      <c r="A6" s="76"/>
      <c r="B6" s="4" t="s">
        <v>14</v>
      </c>
      <c r="C6" s="1"/>
      <c r="D6" s="1"/>
      <c r="E6" s="1"/>
      <c r="F6" s="1"/>
    </row>
    <row r="7" spans="1:6" ht="15" customHeight="1">
      <c r="A7" s="156" t="s">
        <v>55</v>
      </c>
      <c r="B7" s="20" t="s">
        <v>49</v>
      </c>
      <c r="C7" s="74"/>
      <c r="D7" s="74"/>
      <c r="E7" s="13"/>
      <c r="F7" s="14"/>
    </row>
    <row r="8" spans="1:6" ht="12.75">
      <c r="A8" s="159"/>
      <c r="B8" s="16" t="s">
        <v>50</v>
      </c>
      <c r="C8" s="117">
        <v>14</v>
      </c>
      <c r="D8" s="47">
        <v>8.4</v>
      </c>
      <c r="E8" s="150">
        <v>973.2</v>
      </c>
      <c r="F8" s="146">
        <f>E8*F5</f>
        <v>4651.896000000001</v>
      </c>
    </row>
    <row r="9" spans="1:6" ht="12.75">
      <c r="A9" s="159"/>
      <c r="B9" s="16" t="s">
        <v>37</v>
      </c>
      <c r="C9" s="117">
        <v>16</v>
      </c>
      <c r="D9" s="47">
        <v>233.6</v>
      </c>
      <c r="E9" s="151"/>
      <c r="F9" s="149"/>
    </row>
    <row r="10" spans="1:6" ht="12.75">
      <c r="A10" s="159"/>
      <c r="B10" s="16" t="s">
        <v>51</v>
      </c>
      <c r="C10" s="117">
        <v>14</v>
      </c>
      <c r="D10" s="47">
        <v>11.2</v>
      </c>
      <c r="E10" s="151"/>
      <c r="F10" s="149"/>
    </row>
    <row r="11" spans="1:6" ht="12.75" customHeight="1">
      <c r="A11" s="159"/>
      <c r="B11" s="16" t="s">
        <v>52</v>
      </c>
      <c r="C11" s="117">
        <v>10</v>
      </c>
      <c r="D11" s="47">
        <v>260</v>
      </c>
      <c r="E11" s="151"/>
      <c r="F11" s="149"/>
    </row>
    <row r="12" spans="1:6" ht="12.75">
      <c r="A12" s="173"/>
      <c r="B12" s="16" t="s">
        <v>53</v>
      </c>
      <c r="C12" s="117">
        <v>10</v>
      </c>
      <c r="D12" s="47">
        <v>460</v>
      </c>
      <c r="E12" s="152"/>
      <c r="F12" s="147"/>
    </row>
    <row r="13" spans="1:6" ht="12.75" customHeight="1">
      <c r="A13" s="156" t="s">
        <v>166</v>
      </c>
      <c r="B13" s="24" t="s">
        <v>102</v>
      </c>
      <c r="C13" s="118"/>
      <c r="D13" s="50"/>
      <c r="E13" s="79"/>
      <c r="F13" s="78"/>
    </row>
    <row r="14" spans="1:6" ht="12.75">
      <c r="A14" s="159"/>
      <c r="B14" s="89" t="s">
        <v>100</v>
      </c>
      <c r="C14" s="124">
        <v>0.07</v>
      </c>
      <c r="D14" s="128">
        <v>560</v>
      </c>
      <c r="E14" s="195">
        <v>916.37</v>
      </c>
      <c r="F14" s="198">
        <f>E14*F5</f>
        <v>4380.2486</v>
      </c>
    </row>
    <row r="15" spans="1:6" ht="12.75">
      <c r="A15" s="159"/>
      <c r="B15" s="89" t="s">
        <v>101</v>
      </c>
      <c r="C15" s="124">
        <v>1</v>
      </c>
      <c r="D15" s="128">
        <v>55</v>
      </c>
      <c r="E15" s="196"/>
      <c r="F15" s="199"/>
    </row>
    <row r="16" spans="1:6" ht="12.75">
      <c r="A16" s="159"/>
      <c r="B16" s="89" t="s">
        <v>98</v>
      </c>
      <c r="C16" s="124">
        <v>48</v>
      </c>
      <c r="D16" s="128">
        <v>29.28</v>
      </c>
      <c r="E16" s="196"/>
      <c r="F16" s="199"/>
    </row>
    <row r="17" spans="1:6" ht="16.5" customHeight="1">
      <c r="A17" s="159"/>
      <c r="B17" s="89" t="s">
        <v>103</v>
      </c>
      <c r="C17" s="124">
        <v>1</v>
      </c>
      <c r="D17" s="128">
        <v>29.38</v>
      </c>
      <c r="E17" s="196"/>
      <c r="F17" s="199"/>
    </row>
    <row r="18" spans="1:6" ht="12.75">
      <c r="A18" s="159"/>
      <c r="B18" s="89" t="s">
        <v>104</v>
      </c>
      <c r="C18" s="124">
        <v>0.5</v>
      </c>
      <c r="D18" s="128">
        <v>109.91</v>
      </c>
      <c r="E18" s="196"/>
      <c r="F18" s="199"/>
    </row>
    <row r="19" spans="1:6" ht="12.75">
      <c r="A19" s="173"/>
      <c r="B19" s="89" t="s">
        <v>105</v>
      </c>
      <c r="C19" s="124">
        <v>0.8</v>
      </c>
      <c r="D19" s="128">
        <v>132.8</v>
      </c>
      <c r="E19" s="197"/>
      <c r="F19" s="200"/>
    </row>
    <row r="20" spans="1:6" ht="12.75">
      <c r="A20" s="156" t="s">
        <v>122</v>
      </c>
      <c r="B20" s="24" t="s">
        <v>117</v>
      </c>
      <c r="C20" s="125"/>
      <c r="D20" s="129"/>
      <c r="E20" s="45"/>
      <c r="F20" s="25"/>
    </row>
    <row r="21" spans="1:6" ht="12.75">
      <c r="A21" s="157"/>
      <c r="B21" s="93" t="s">
        <v>118</v>
      </c>
      <c r="C21" s="126">
        <v>1</v>
      </c>
      <c r="D21" s="130">
        <v>227.35</v>
      </c>
      <c r="E21" s="79">
        <v>227.35</v>
      </c>
      <c r="F21" s="27">
        <f>E21*F5</f>
        <v>1086.733</v>
      </c>
    </row>
    <row r="22" spans="1:6" ht="12.75">
      <c r="A22" s="157"/>
      <c r="B22" s="24" t="s">
        <v>119</v>
      </c>
      <c r="C22" s="125"/>
      <c r="D22" s="129"/>
      <c r="E22" s="79"/>
      <c r="F22" s="27"/>
    </row>
    <row r="23" spans="1:6" ht="12.75">
      <c r="A23" s="157"/>
      <c r="B23" s="93" t="s">
        <v>120</v>
      </c>
      <c r="C23" s="126">
        <v>1</v>
      </c>
      <c r="D23" s="131">
        <v>5550</v>
      </c>
      <c r="E23" s="201">
        <v>5560.5</v>
      </c>
      <c r="F23" s="198">
        <v>16105</v>
      </c>
    </row>
    <row r="24" spans="1:6" ht="14.25" customHeight="1">
      <c r="A24" s="158"/>
      <c r="B24" s="93" t="s">
        <v>121</v>
      </c>
      <c r="C24" s="126">
        <v>25</v>
      </c>
      <c r="D24" s="130">
        <v>10.5</v>
      </c>
      <c r="E24" s="202"/>
      <c r="F24" s="200"/>
    </row>
    <row r="25" spans="1:6" ht="12.75">
      <c r="A25" s="77"/>
      <c r="B25" s="58" t="s">
        <v>22</v>
      </c>
      <c r="C25" s="122"/>
      <c r="D25" s="59"/>
      <c r="E25" s="60">
        <f>SUM(E8:E24)</f>
        <v>7677.42</v>
      </c>
      <c r="F25" s="39">
        <f>SUM(F8:F24)</f>
        <v>26223.8776</v>
      </c>
    </row>
    <row r="26" spans="1:6" ht="12.75">
      <c r="A26" s="77"/>
      <c r="B26" s="61" t="s">
        <v>34</v>
      </c>
      <c r="C26" s="123"/>
      <c r="D26" s="62"/>
      <c r="E26" s="63"/>
      <c r="F26" s="25"/>
    </row>
    <row r="27" spans="1:6" ht="12.75">
      <c r="A27" s="156" t="s">
        <v>167</v>
      </c>
      <c r="B27" s="24" t="s">
        <v>36</v>
      </c>
      <c r="C27" s="127"/>
      <c r="D27" s="132"/>
      <c r="E27" s="15"/>
      <c r="F27" s="8"/>
    </row>
    <row r="28" spans="1:6" ht="12.75">
      <c r="A28" s="159"/>
      <c r="B28" s="29" t="s">
        <v>37</v>
      </c>
      <c r="C28" s="127">
        <v>5</v>
      </c>
      <c r="D28" s="52">
        <v>73</v>
      </c>
      <c r="E28" s="15"/>
      <c r="F28" s="8">
        <v>73</v>
      </c>
    </row>
    <row r="29" spans="1:6" ht="12.75">
      <c r="A29" s="159"/>
      <c r="B29" s="24" t="s">
        <v>38</v>
      </c>
      <c r="C29" s="127"/>
      <c r="D29" s="132"/>
      <c r="E29" s="15"/>
      <c r="F29" s="8"/>
    </row>
    <row r="30" spans="1:6" ht="12.75">
      <c r="A30" s="159"/>
      <c r="B30" s="29" t="s">
        <v>39</v>
      </c>
      <c r="C30" s="127">
        <v>50</v>
      </c>
      <c r="D30" s="52">
        <v>290</v>
      </c>
      <c r="E30" s="15"/>
      <c r="F30" s="146">
        <v>547</v>
      </c>
    </row>
    <row r="31" spans="1:6" ht="12.75">
      <c r="A31" s="159"/>
      <c r="B31" s="16" t="s">
        <v>54</v>
      </c>
      <c r="C31" s="117">
        <v>0.8</v>
      </c>
      <c r="D31" s="47">
        <v>112</v>
      </c>
      <c r="E31" s="75"/>
      <c r="F31" s="149"/>
    </row>
    <row r="32" spans="1:6" ht="12.75">
      <c r="A32" s="173"/>
      <c r="B32" s="16" t="s">
        <v>39</v>
      </c>
      <c r="C32" s="117">
        <v>25</v>
      </c>
      <c r="D32" s="47">
        <v>145</v>
      </c>
      <c r="E32" s="75"/>
      <c r="F32" s="147"/>
    </row>
    <row r="33" spans="1:6" ht="12.75">
      <c r="A33" s="30"/>
      <c r="B33" s="64" t="s">
        <v>169</v>
      </c>
      <c r="C33" s="64"/>
      <c r="D33" s="21"/>
      <c r="E33" s="45"/>
      <c r="F33" s="27">
        <v>18036</v>
      </c>
    </row>
    <row r="34" spans="1:6" ht="12.75" customHeight="1">
      <c r="A34" s="4" t="s">
        <v>2</v>
      </c>
      <c r="B34" s="181" t="s">
        <v>3</v>
      </c>
      <c r="C34" s="182"/>
      <c r="D34" s="1"/>
      <c r="E34" s="1"/>
      <c r="F34" s="6"/>
    </row>
    <row r="35" spans="1:6" ht="12.75" customHeight="1">
      <c r="A35" s="4"/>
      <c r="B35" s="153" t="s">
        <v>21</v>
      </c>
      <c r="C35" s="154"/>
      <c r="D35" s="154"/>
      <c r="E35" s="155"/>
      <c r="F35" s="18">
        <v>78743.56</v>
      </c>
    </row>
    <row r="36" spans="1:6" ht="12.75" customHeight="1">
      <c r="A36" s="4"/>
      <c r="B36" s="153" t="s">
        <v>16</v>
      </c>
      <c r="C36" s="154"/>
      <c r="D36" s="154"/>
      <c r="E36" s="155"/>
      <c r="F36" s="18">
        <v>54361</v>
      </c>
    </row>
    <row r="37" spans="1:6" ht="12.75" customHeight="1">
      <c r="A37" s="5"/>
      <c r="B37" s="153" t="s">
        <v>17</v>
      </c>
      <c r="C37" s="154"/>
      <c r="D37" s="154"/>
      <c r="E37" s="155"/>
      <c r="F37" s="18">
        <v>0</v>
      </c>
    </row>
    <row r="38" spans="1:6" ht="12.75" customHeight="1">
      <c r="A38" s="2"/>
      <c r="B38" s="183" t="s">
        <v>18</v>
      </c>
      <c r="C38" s="184"/>
      <c r="D38" s="184"/>
      <c r="E38" s="185"/>
      <c r="F38" s="18">
        <v>3015.76</v>
      </c>
    </row>
    <row r="39" spans="1:6" ht="12.75" customHeight="1">
      <c r="A39" s="1"/>
      <c r="B39" s="186" t="s">
        <v>19</v>
      </c>
      <c r="C39" s="187"/>
      <c r="D39" s="187"/>
      <c r="E39" s="188"/>
      <c r="F39" s="18">
        <v>985.6</v>
      </c>
    </row>
    <row r="40" spans="1:6" ht="12.75">
      <c r="A40" s="1"/>
      <c r="B40" s="189" t="s">
        <v>20</v>
      </c>
      <c r="C40" s="190"/>
      <c r="D40" s="190"/>
      <c r="E40" s="191"/>
      <c r="F40" s="18">
        <v>10552</v>
      </c>
    </row>
    <row r="41" spans="1:6" ht="12.75" customHeight="1">
      <c r="A41" s="1"/>
      <c r="B41" s="183" t="s">
        <v>24</v>
      </c>
      <c r="C41" s="184"/>
      <c r="D41" s="184"/>
      <c r="E41" s="185"/>
      <c r="F41" s="18">
        <v>8038.31</v>
      </c>
    </row>
    <row r="42" spans="1:6" ht="12.75" customHeight="1">
      <c r="A42" s="1"/>
      <c r="B42" s="192" t="s">
        <v>123</v>
      </c>
      <c r="C42" s="193"/>
      <c r="D42" s="193"/>
      <c r="E42" s="194"/>
      <c r="F42" s="121">
        <f>SUM(F25:F41)</f>
        <v>200576.10760000002</v>
      </c>
    </row>
    <row r="43" spans="1:6" ht="12.75" customHeight="1">
      <c r="A43" s="1"/>
      <c r="B43" s="192" t="s">
        <v>124</v>
      </c>
      <c r="C43" s="193"/>
      <c r="D43" s="193"/>
      <c r="E43" s="194"/>
      <c r="F43" s="18">
        <v>192195</v>
      </c>
    </row>
    <row r="44" spans="1:6" ht="12.75">
      <c r="A44" s="2"/>
      <c r="B44" s="160" t="s">
        <v>31</v>
      </c>
      <c r="C44" s="161"/>
      <c r="D44" s="161"/>
      <c r="E44" s="162"/>
      <c r="F44" s="35">
        <f>F43-F42</f>
        <v>-8381.107600000018</v>
      </c>
    </row>
    <row r="45" spans="1:6" ht="12.75">
      <c r="A45" s="174" t="s">
        <v>26</v>
      </c>
      <c r="B45" s="174"/>
      <c r="C45" s="174"/>
      <c r="D45" s="174"/>
      <c r="E45" s="174"/>
      <c r="F45" s="174"/>
    </row>
    <row r="46" spans="1:6" ht="12.75">
      <c r="A46" s="174" t="s">
        <v>29</v>
      </c>
      <c r="B46" s="174"/>
      <c r="C46" s="174"/>
      <c r="D46" s="174"/>
      <c r="E46" s="174"/>
      <c r="F46" s="174"/>
    </row>
  </sheetData>
  <sheetProtection/>
  <mergeCells count="30">
    <mergeCell ref="A27:A32"/>
    <mergeCell ref="F30:F32"/>
    <mergeCell ref="E23:E24"/>
    <mergeCell ref="F23:F24"/>
    <mergeCell ref="A1:F1"/>
    <mergeCell ref="A2:F2"/>
    <mergeCell ref="A3:A4"/>
    <mergeCell ref="B3:B4"/>
    <mergeCell ref="C3:E3"/>
    <mergeCell ref="E14:E19"/>
    <mergeCell ref="F14:F19"/>
    <mergeCell ref="B34:C34"/>
    <mergeCell ref="B36:E36"/>
    <mergeCell ref="B42:E42"/>
    <mergeCell ref="B44:E44"/>
    <mergeCell ref="B43:E43"/>
    <mergeCell ref="B35:E35"/>
    <mergeCell ref="B37:E37"/>
    <mergeCell ref="A46:F46"/>
    <mergeCell ref="A45:F45"/>
    <mergeCell ref="B41:E41"/>
    <mergeCell ref="B38:E38"/>
    <mergeCell ref="B39:E39"/>
    <mergeCell ref="B40:E40"/>
    <mergeCell ref="E8:E12"/>
    <mergeCell ref="F8:F12"/>
    <mergeCell ref="A7:A12"/>
    <mergeCell ref="A20:A24"/>
    <mergeCell ref="F3:F4"/>
    <mergeCell ref="A13:A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H37" sqref="H37"/>
    </sheetView>
  </sheetViews>
  <sheetFormatPr defaultColWidth="9.00390625" defaultRowHeight="12.75"/>
  <cols>
    <col min="1" max="1" width="3.25390625" style="0" customWidth="1"/>
    <col min="2" max="2" width="51.00390625" style="0" customWidth="1"/>
    <col min="3" max="3" width="8.625" style="0" customWidth="1"/>
    <col min="4" max="4" width="11.00390625" style="0" customWidth="1"/>
    <col min="5" max="5" width="11.125" style="0" hidden="1" customWidth="1"/>
    <col min="6" max="6" width="12.375" style="0" customWidth="1"/>
    <col min="7" max="7" width="9.125" style="0" hidden="1" customWidth="1"/>
  </cols>
  <sheetData>
    <row r="1" spans="1:6" ht="12.75">
      <c r="A1" s="160" t="s">
        <v>35</v>
      </c>
      <c r="B1" s="161"/>
      <c r="C1" s="161"/>
      <c r="D1" s="161"/>
      <c r="E1" s="161"/>
      <c r="F1" s="162"/>
    </row>
    <row r="2" spans="1:6" ht="12.75">
      <c r="A2" s="163" t="s">
        <v>15</v>
      </c>
      <c r="B2" s="164"/>
      <c r="C2" s="164"/>
      <c r="D2" s="164"/>
      <c r="E2" s="164"/>
      <c r="F2" s="165"/>
    </row>
    <row r="3" spans="1:6" ht="12.75">
      <c r="A3" s="168" t="s">
        <v>12</v>
      </c>
      <c r="B3" s="170" t="s">
        <v>5</v>
      </c>
      <c r="C3" s="172" t="s">
        <v>7</v>
      </c>
      <c r="D3" s="172"/>
      <c r="E3" s="172"/>
      <c r="F3" s="166" t="s">
        <v>8</v>
      </c>
    </row>
    <row r="4" spans="1:6" ht="38.25">
      <c r="A4" s="169"/>
      <c r="B4" s="171"/>
      <c r="C4" s="3" t="s">
        <v>4</v>
      </c>
      <c r="D4" s="3" t="s">
        <v>9</v>
      </c>
      <c r="E4" s="3" t="s">
        <v>10</v>
      </c>
      <c r="F4" s="167"/>
    </row>
    <row r="5" spans="1:6" ht="13.5" customHeight="1" hidden="1">
      <c r="A5" s="12"/>
      <c r="B5" s="4"/>
      <c r="C5" s="1"/>
      <c r="D5" s="1"/>
      <c r="E5" s="1"/>
      <c r="F5" s="1">
        <v>4.78</v>
      </c>
    </row>
    <row r="6" spans="1:6" ht="15.75" customHeight="1">
      <c r="A6" s="12" t="s">
        <v>0</v>
      </c>
      <c r="B6" s="4" t="s">
        <v>14</v>
      </c>
      <c r="C6" s="1"/>
      <c r="D6" s="1"/>
      <c r="E6" s="1"/>
      <c r="F6" s="1"/>
    </row>
    <row r="7" spans="1:6" ht="13.5" customHeight="1">
      <c r="A7" s="203" t="s">
        <v>70</v>
      </c>
      <c r="B7" s="85" t="s">
        <v>72</v>
      </c>
      <c r="C7" s="83"/>
      <c r="D7" s="84"/>
      <c r="E7" s="13"/>
      <c r="F7" s="14"/>
    </row>
    <row r="8" spans="1:6" ht="12" customHeight="1">
      <c r="A8" s="204"/>
      <c r="B8" s="86" t="s">
        <v>73</v>
      </c>
      <c r="C8" s="119">
        <v>0.598</v>
      </c>
      <c r="D8" s="92">
        <v>77.15</v>
      </c>
      <c r="E8" s="150">
        <v>375.49</v>
      </c>
      <c r="F8" s="146">
        <f>E8*F5</f>
        <v>1794.8422</v>
      </c>
    </row>
    <row r="9" spans="1:6" ht="13.5" customHeight="1">
      <c r="A9" s="204"/>
      <c r="B9" s="86" t="s">
        <v>74</v>
      </c>
      <c r="C9" s="119">
        <v>0.152</v>
      </c>
      <c r="D9" s="92">
        <v>24.84</v>
      </c>
      <c r="E9" s="151"/>
      <c r="F9" s="149"/>
    </row>
    <row r="10" spans="1:6" ht="12.75" customHeight="1">
      <c r="A10" s="205"/>
      <c r="B10" s="86" t="s">
        <v>75</v>
      </c>
      <c r="C10" s="119">
        <v>1</v>
      </c>
      <c r="D10" s="92">
        <v>273.5</v>
      </c>
      <c r="E10" s="152"/>
      <c r="F10" s="147"/>
    </row>
    <row r="11" spans="1:6" ht="12.75">
      <c r="A11" s="203" t="s">
        <v>122</v>
      </c>
      <c r="B11" s="24" t="s">
        <v>132</v>
      </c>
      <c r="C11" s="137"/>
      <c r="D11" s="135"/>
      <c r="E11" s="15"/>
      <c r="F11" s="8"/>
    </row>
    <row r="12" spans="1:6" ht="12.75">
      <c r="A12" s="204"/>
      <c r="B12" s="26" t="s">
        <v>130</v>
      </c>
      <c r="C12" s="138">
        <v>14</v>
      </c>
      <c r="D12" s="48">
        <v>1285.01</v>
      </c>
      <c r="E12" s="150">
        <v>2860.01</v>
      </c>
      <c r="F12" s="146">
        <v>5963</v>
      </c>
    </row>
    <row r="13" spans="1:6" ht="12.75">
      <c r="A13" s="205"/>
      <c r="B13" s="26" t="s">
        <v>131</v>
      </c>
      <c r="C13" s="138">
        <v>35</v>
      </c>
      <c r="D13" s="48">
        <v>1575</v>
      </c>
      <c r="E13" s="151"/>
      <c r="F13" s="149"/>
    </row>
    <row r="14" spans="1:6" ht="12.75">
      <c r="A14" s="134"/>
      <c r="B14" s="58" t="s">
        <v>22</v>
      </c>
      <c r="C14" s="139"/>
      <c r="D14" s="67"/>
      <c r="E14" s="65"/>
      <c r="F14" s="66">
        <f>SUM(F8:F13)</f>
        <v>7757.8422</v>
      </c>
    </row>
    <row r="15" spans="1:6" ht="12.75">
      <c r="A15" s="134"/>
      <c r="B15" s="61" t="s">
        <v>34</v>
      </c>
      <c r="C15" s="127"/>
      <c r="D15" s="52"/>
      <c r="E15" s="28"/>
      <c r="F15" s="7"/>
    </row>
    <row r="16" spans="1:6" ht="12.75">
      <c r="A16" s="203" t="s">
        <v>55</v>
      </c>
      <c r="B16" s="24" t="s">
        <v>38</v>
      </c>
      <c r="C16" s="140"/>
      <c r="D16" s="136"/>
      <c r="E16" s="15"/>
      <c r="F16" s="8"/>
    </row>
    <row r="17" spans="1:6" ht="12.75">
      <c r="A17" s="205"/>
      <c r="B17" s="16" t="s">
        <v>39</v>
      </c>
      <c r="C17" s="117">
        <v>25</v>
      </c>
      <c r="D17" s="47">
        <v>145</v>
      </c>
      <c r="E17" s="15"/>
      <c r="F17" s="8">
        <v>145</v>
      </c>
    </row>
    <row r="18" spans="1:6" ht="16.5">
      <c r="A18" s="133" t="s">
        <v>80</v>
      </c>
      <c r="B18" s="16" t="s">
        <v>111</v>
      </c>
      <c r="C18" s="117"/>
      <c r="D18" s="47"/>
      <c r="E18" s="28"/>
      <c r="F18" s="7">
        <v>3120</v>
      </c>
    </row>
    <row r="19" spans="1:6" ht="12.75">
      <c r="A19" s="133"/>
      <c r="B19" s="24" t="s">
        <v>67</v>
      </c>
      <c r="C19" s="137"/>
      <c r="D19" s="135"/>
      <c r="E19" s="28"/>
      <c r="F19" s="7"/>
    </row>
    <row r="20" spans="1:6" ht="13.5" customHeight="1">
      <c r="A20" s="133" t="s">
        <v>122</v>
      </c>
      <c r="B20" s="26" t="s">
        <v>37</v>
      </c>
      <c r="C20" s="138">
        <v>5</v>
      </c>
      <c r="D20" s="49">
        <v>63.01</v>
      </c>
      <c r="E20" s="28"/>
      <c r="F20" s="7">
        <v>63.01</v>
      </c>
    </row>
    <row r="21" spans="1:6" ht="15" customHeight="1">
      <c r="A21" s="33"/>
      <c r="B21" s="64" t="s">
        <v>168</v>
      </c>
      <c r="C21" s="51"/>
      <c r="D21" s="52"/>
      <c r="E21" s="28"/>
      <c r="F21" s="120">
        <v>26553</v>
      </c>
    </row>
    <row r="22" spans="1:6" ht="12.75">
      <c r="A22" s="4" t="s">
        <v>2</v>
      </c>
      <c r="B22" s="181" t="s">
        <v>3</v>
      </c>
      <c r="C22" s="182"/>
      <c r="D22" s="1"/>
      <c r="E22" s="1"/>
      <c r="F22" s="6"/>
    </row>
    <row r="23" spans="1:7" ht="17.25" customHeight="1">
      <c r="A23" s="4"/>
      <c r="B23" s="153" t="s">
        <v>32</v>
      </c>
      <c r="C23" s="154"/>
      <c r="D23" s="154"/>
      <c r="E23" s="155"/>
      <c r="F23" s="18">
        <v>156007</v>
      </c>
      <c r="G23" s="116"/>
    </row>
    <row r="24" spans="1:6" ht="12.75" customHeight="1">
      <c r="A24" s="4"/>
      <c r="B24" s="153" t="s">
        <v>16</v>
      </c>
      <c r="C24" s="154"/>
      <c r="D24" s="154"/>
      <c r="E24" s="155"/>
      <c r="F24" s="18">
        <v>84365</v>
      </c>
    </row>
    <row r="25" spans="1:6" ht="12.75" customHeight="1">
      <c r="A25" s="5"/>
      <c r="B25" s="153" t="s">
        <v>17</v>
      </c>
      <c r="C25" s="154"/>
      <c r="D25" s="154"/>
      <c r="E25" s="155"/>
      <c r="F25" s="18">
        <v>5400.19</v>
      </c>
    </row>
    <row r="26" spans="1:6" ht="12.75" customHeight="1">
      <c r="A26" s="2"/>
      <c r="B26" s="183" t="s">
        <v>18</v>
      </c>
      <c r="C26" s="184"/>
      <c r="D26" s="184"/>
      <c r="E26" s="185"/>
      <c r="F26" s="18">
        <v>5568.84</v>
      </c>
    </row>
    <row r="27" spans="1:7" ht="12.75" customHeight="1">
      <c r="A27" s="1"/>
      <c r="B27" s="189" t="s">
        <v>20</v>
      </c>
      <c r="C27" s="190"/>
      <c r="D27" s="190"/>
      <c r="E27" s="191"/>
      <c r="F27" s="18">
        <v>31715</v>
      </c>
      <c r="G27" s="116">
        <v>0.11</v>
      </c>
    </row>
    <row r="28" spans="1:6" ht="12.75">
      <c r="A28" s="1"/>
      <c r="B28" s="183" t="s">
        <v>24</v>
      </c>
      <c r="C28" s="184"/>
      <c r="D28" s="184"/>
      <c r="E28" s="185"/>
      <c r="F28" s="18">
        <v>8269.46</v>
      </c>
    </row>
    <row r="29" spans="1:6" ht="12.75">
      <c r="A29" s="1"/>
      <c r="B29" s="31" t="s">
        <v>6</v>
      </c>
      <c r="C29" s="32"/>
      <c r="D29" s="32"/>
      <c r="E29" s="17"/>
      <c r="F29" s="19">
        <f>SUM(F14:F28)</f>
        <v>328964.3422</v>
      </c>
    </row>
    <row r="30" spans="1:6" ht="12.75">
      <c r="A30" s="2"/>
      <c r="B30" s="160" t="s">
        <v>25</v>
      </c>
      <c r="C30" s="161"/>
      <c r="D30" s="162"/>
      <c r="E30" s="2"/>
      <c r="F30" s="34">
        <v>335220</v>
      </c>
    </row>
    <row r="31" spans="1:6" ht="12.75">
      <c r="A31" s="2"/>
      <c r="B31" s="160" t="s">
        <v>30</v>
      </c>
      <c r="C31" s="161"/>
      <c r="D31" s="162"/>
      <c r="E31" s="2"/>
      <c r="F31" s="35">
        <f>F30-F29</f>
        <v>6255.657799999986</v>
      </c>
    </row>
    <row r="32" spans="1:6" ht="12.75">
      <c r="A32" s="174" t="s">
        <v>26</v>
      </c>
      <c r="B32" s="174"/>
      <c r="C32" s="174"/>
      <c r="D32" s="174"/>
      <c r="E32" s="174"/>
      <c r="F32" s="174"/>
    </row>
    <row r="33" spans="1:6" ht="12.75">
      <c r="A33" s="174" t="s">
        <v>29</v>
      </c>
      <c r="B33" s="174"/>
      <c r="C33" s="174"/>
      <c r="D33" s="174"/>
      <c r="E33" s="174"/>
      <c r="F33" s="174"/>
    </row>
    <row r="34" spans="2:6" ht="12.75" hidden="1">
      <c r="B34" t="s">
        <v>25</v>
      </c>
      <c r="C34">
        <v>2729.8</v>
      </c>
      <c r="D34">
        <v>10.62</v>
      </c>
      <c r="E34">
        <v>12</v>
      </c>
      <c r="F34">
        <f>C34*D34*E34</f>
        <v>347885.712</v>
      </c>
    </row>
  </sheetData>
  <sheetProtection/>
  <mergeCells count="24">
    <mergeCell ref="F12:F13"/>
    <mergeCell ref="E12:E13"/>
    <mergeCell ref="B23:E23"/>
    <mergeCell ref="B22:C22"/>
    <mergeCell ref="A16:A17"/>
    <mergeCell ref="A1:F1"/>
    <mergeCell ref="A2:F2"/>
    <mergeCell ref="A3:A4"/>
    <mergeCell ref="B3:B4"/>
    <mergeCell ref="C3:E3"/>
    <mergeCell ref="F3:F4"/>
    <mergeCell ref="A7:A10"/>
    <mergeCell ref="E8:E10"/>
    <mergeCell ref="F8:F10"/>
    <mergeCell ref="A11:A13"/>
    <mergeCell ref="B28:E28"/>
    <mergeCell ref="B30:D30"/>
    <mergeCell ref="B31:D31"/>
    <mergeCell ref="A32:F32"/>
    <mergeCell ref="A33:F33"/>
    <mergeCell ref="B24:E24"/>
    <mergeCell ref="B25:E25"/>
    <mergeCell ref="B26:E26"/>
    <mergeCell ref="B27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2018-02-21T08:08:56Z</cp:lastPrinted>
  <dcterms:created xsi:type="dcterms:W3CDTF">2013-03-18T12:40:57Z</dcterms:created>
  <dcterms:modified xsi:type="dcterms:W3CDTF">2018-02-21T08:10:36Z</dcterms:modified>
  <cp:category/>
  <cp:version/>
  <cp:contentType/>
  <cp:contentStatus/>
</cp:coreProperties>
</file>