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activeTab="8"/>
  </bookViews>
  <sheets>
    <sheet name="дом №1" sheetId="1" r:id="rId1"/>
    <sheet name="дом№3" sheetId="2" r:id="rId2"/>
    <sheet name="дом№5" sheetId="3" r:id="rId3"/>
    <sheet name="дом№7" sheetId="4" r:id="rId4"/>
    <sheet name="дом№9" sheetId="5" r:id="rId5"/>
    <sheet name="дом№11" sheetId="6" r:id="rId6"/>
    <sheet name="дом№13" sheetId="7" r:id="rId7"/>
    <sheet name="дом№15" sheetId="8" r:id="rId8"/>
    <sheet name="дом№17" sheetId="9" r:id="rId9"/>
  </sheets>
  <definedNames/>
  <calcPr fullCalcOnLoad="1"/>
</workbook>
</file>

<file path=xl/sharedStrings.xml><?xml version="1.0" encoding="utf-8"?>
<sst xmlns="http://schemas.openxmlformats.org/spreadsheetml/2006/main" count="649" uniqueCount="216">
  <si>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</si>
  <si>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</si>
  <si>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</si>
  <si>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</si>
  <si>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</si>
  <si>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</si>
  <si>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</si>
  <si>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</si>
  <si>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д. Жилина,1</t>
  </si>
  <si>
    <t>Орловский р-он, д. Жилина,3</t>
  </si>
  <si>
    <t>Орловский р-он, д. Жилина,5</t>
  </si>
  <si>
    <t>Орловский р-он, д. Жилина,7</t>
  </si>
  <si>
    <t>Орловский р-он, д. Жилина,9</t>
  </si>
  <si>
    <t>Орловский р-он, д. Жилина,11</t>
  </si>
  <si>
    <t>Орловский р-он, д. Жилина,13</t>
  </si>
  <si>
    <t>Орловский р-он, д. Жилина,17</t>
  </si>
  <si>
    <t>Орловский р-он, д. Жилина,15</t>
  </si>
  <si>
    <t>ТМЦ</t>
  </si>
  <si>
    <t>стоимость работ</t>
  </si>
  <si>
    <t>ст-сть ТМЦ</t>
  </si>
  <si>
    <t>сумма ТМЦ</t>
  </si>
  <si>
    <t>период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</si>
  <si>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</si>
  <si>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</si>
  <si>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</si>
  <si>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</si>
  <si>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</si>
  <si>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</si>
  <si>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Замена в местах общего пользования.</t>
  </si>
  <si>
    <t>Транспортные расходы</t>
  </si>
  <si>
    <t>ДОХОДЫ: (оплачено населением)</t>
  </si>
  <si>
    <t>ФИНАНСОВЫЙ РЕЗУЛЬТАТ (перерасход)</t>
  </si>
  <si>
    <t>ОТЧЕТ УО размещен:</t>
  </si>
  <si>
    <t>на сайте ООО «Жилсервис» по адресу: www.gilservise.ru</t>
  </si>
  <si>
    <t>ИТОГО по РЕМОНТУ:</t>
  </si>
  <si>
    <t>Прочие расходы:</t>
  </si>
  <si>
    <t>ФИНАНСОВЫЙ РЕЗУЛЬТАТ (остаток)</t>
  </si>
  <si>
    <t>Ремонт оконной рамы в коридоре 2 этажа</t>
  </si>
  <si>
    <t>Штапик</t>
  </si>
  <si>
    <t>01.</t>
  </si>
  <si>
    <t>Ограждение территории дома</t>
  </si>
  <si>
    <t>Лента Зубр "Мастер" сигнальная,красно-белая</t>
  </si>
  <si>
    <t>ПРОЧИЕ РАСХОДЫ</t>
  </si>
  <si>
    <t>Ремонт общего коридора.</t>
  </si>
  <si>
    <t>Побелка "Боларс"</t>
  </si>
  <si>
    <t>Шпатлевка фасадная</t>
  </si>
  <si>
    <t>Шпатлевка фасадная "Боларс"</t>
  </si>
  <si>
    <t>Эмаль ПФ-115 белая</t>
  </si>
  <si>
    <t>Эмаль ПФ-115 красно-коричневая</t>
  </si>
  <si>
    <t>Эмаль ПФ-115 салатовая</t>
  </si>
  <si>
    <t>Эмаль ПФ-266 красно-коричневая</t>
  </si>
  <si>
    <t>АВТ. ВЫКЛ. ВА 4729 1Р 25А С</t>
  </si>
  <si>
    <t>02.</t>
  </si>
  <si>
    <t>Ремонтные работы по укреплению потолочной плиты кв.21</t>
  </si>
  <si>
    <t>Анкерный болт с кольцом 10*60</t>
  </si>
  <si>
    <t>Балка 14</t>
  </si>
  <si>
    <t>Круг по металлу Д 230</t>
  </si>
  <si>
    <t>Лист 5,0х1500х6000г/к</t>
  </si>
  <si>
    <t>Уголок 50х50х5</t>
  </si>
  <si>
    <t>Швеллер №10</t>
  </si>
  <si>
    <t>Электроды ЛЭЗМР-3С 3мм</t>
  </si>
  <si>
    <t>Ремонт крана на батарее ц/о кв.15</t>
  </si>
  <si>
    <t>Кран 1/,2 гг</t>
  </si>
  <si>
    <t>Лампа ЛОН 60</t>
  </si>
  <si>
    <t>03.</t>
  </si>
  <si>
    <t>Ремонт кровли над кв. 18</t>
  </si>
  <si>
    <t>Стеклоизол К-4.5 (с/т) 10кв.м.</t>
  </si>
  <si>
    <t>Грунтовка глубокого проникновения</t>
  </si>
  <si>
    <t>Замена выключателя кв. 6</t>
  </si>
  <si>
    <t>04.</t>
  </si>
  <si>
    <t>Замена отвода по общей канализации под кв. 19</t>
  </si>
  <si>
    <t>Отвод 110 х 45</t>
  </si>
  <si>
    <t>05.</t>
  </si>
  <si>
    <t>Отчет управляющей организации ООО "Жилсервис" 2017г.</t>
  </si>
  <si>
    <t>Ремонт отмостки</t>
  </si>
  <si>
    <t>Цемент</t>
  </si>
  <si>
    <t>Ремонт входной двери</t>
  </si>
  <si>
    <t>ДВП 1,22*2,44</t>
  </si>
  <si>
    <t>Саморез 4,2 х 19 полусфера- пресшайба.цинк, острый</t>
  </si>
  <si>
    <t>Эмаль ПФ-266 желто-коричневая</t>
  </si>
  <si>
    <t>06.</t>
  </si>
  <si>
    <t>Частичный ремонт отмостки</t>
  </si>
  <si>
    <t>Ремонт стояков цо(замена запорной арматуры)</t>
  </si>
  <si>
    <t>3мм АНО-21 электроды сварочные</t>
  </si>
  <si>
    <t>Карбид кальция</t>
  </si>
  <si>
    <t>Кислород газообразный</t>
  </si>
  <si>
    <t>Контрогайка  Ду-20</t>
  </si>
  <si>
    <t>Кран шаровый 1/2 г/г рычаг</t>
  </si>
  <si>
    <t>Муфта (чугун) d 20</t>
  </si>
  <si>
    <t>Резьба черн Д-15</t>
  </si>
  <si>
    <t>Резьба черн Д-20</t>
  </si>
  <si>
    <t>Сгон черн D 20</t>
  </si>
  <si>
    <t>Контрогайка черн. D 15</t>
  </si>
  <si>
    <t>Кран шаровый  3\4 г\г  рычаг</t>
  </si>
  <si>
    <t>Лен сантехнический (200г)</t>
  </si>
  <si>
    <t>Муфта (чугун) d 15</t>
  </si>
  <si>
    <t xml:space="preserve">сгон черн.D 15 </t>
  </si>
  <si>
    <t>Труба 20,0х2,8ст2пс ГОСТ 3262-75</t>
  </si>
  <si>
    <t xml:space="preserve">Кран шаровый  3\4 г\г </t>
  </si>
  <si>
    <t>Полотно по металлу</t>
  </si>
  <si>
    <t>Ремонт мягкой кровли</t>
  </si>
  <si>
    <t>Газ бытовой</t>
  </si>
  <si>
    <t xml:space="preserve">Праймер битумный </t>
  </si>
  <si>
    <t>Стеклокром К-4.5 (с/т) 10 кв.м.</t>
  </si>
  <si>
    <t>Замена (кухня 3 этаж)</t>
  </si>
  <si>
    <t>Кран латун. (водоразборный)</t>
  </si>
  <si>
    <t>Сгон 3/4</t>
  </si>
  <si>
    <t>Саморез 4,2 х 25 полусфера- пресшайба.цинк, сверло</t>
  </si>
  <si>
    <t>Ацетон</t>
  </si>
  <si>
    <t>Кисть</t>
  </si>
  <si>
    <t>Саморез 4,2 х 32 пресс-шайба острок</t>
  </si>
  <si>
    <t>Контрогайка черн. D 20</t>
  </si>
  <si>
    <t>Кран шаровый 1/2 г/г</t>
  </si>
  <si>
    <t>Ремонт межпанельных швов</t>
  </si>
  <si>
    <t>Пена монтажная 750 мл.</t>
  </si>
  <si>
    <t>07.</t>
  </si>
  <si>
    <t>АПБПП (АПУНП) 2*2,5  Б провод</t>
  </si>
  <si>
    <t>Арматура Нбб 64-60</t>
  </si>
  <si>
    <t>Выключатель 2кл.</t>
  </si>
  <si>
    <t>Шар стекло НББ 61-60 маленький уп. 4шт.</t>
  </si>
  <si>
    <t>Дюбель хомут 5-8мм</t>
  </si>
  <si>
    <t>Покраска входной двери под.3</t>
  </si>
  <si>
    <t>Ремонт эл./сетей в местах ОП</t>
  </si>
  <si>
    <t>Ремонтные работы на системе Ц/О</t>
  </si>
  <si>
    <t>Труба 15,0х2,8 ст 2пс</t>
  </si>
  <si>
    <t>Плановые доходы</t>
  </si>
  <si>
    <t>тариф</t>
  </si>
  <si>
    <t>к-во мес.</t>
  </si>
  <si>
    <t>сумма</t>
  </si>
  <si>
    <t>08.</t>
  </si>
  <si>
    <t>Ремонт гидроизоляции</t>
  </si>
  <si>
    <t>Строительная экспертиза</t>
  </si>
  <si>
    <t>Замена участка трубы</t>
  </si>
  <si>
    <t>Муфта ПЭ 32</t>
  </si>
  <si>
    <t>Труба 32*2,0 мм питьевая ПЭ 100</t>
  </si>
  <si>
    <t>Кран маевского D10</t>
  </si>
  <si>
    <t>Установка на врезку х/в для промывки цо.</t>
  </si>
  <si>
    <t>Кран шаровый 1\2 г/г бабочка</t>
  </si>
  <si>
    <t>Дезинфекция подвала.</t>
  </si>
  <si>
    <t>Фас дубль</t>
  </si>
  <si>
    <t>Ремонт системы ЦО</t>
  </si>
  <si>
    <t>Изолента 0,18*19 мм синяя 20 метров иэк</t>
  </si>
  <si>
    <t>Ремонтные работы (цоколь)</t>
  </si>
  <si>
    <t>Стекло жидкое "Адмирал"</t>
  </si>
  <si>
    <t>Ремонт электропроводки</t>
  </si>
  <si>
    <t>Установка кранов на промывку ЦО.</t>
  </si>
  <si>
    <t>Оконный блок ПВХ 1780х1400</t>
  </si>
  <si>
    <t>9.</t>
  </si>
  <si>
    <t>7.</t>
  </si>
  <si>
    <t>6.</t>
  </si>
  <si>
    <t>4.</t>
  </si>
  <si>
    <t>3.</t>
  </si>
  <si>
    <t>Ремонт и укрепление входных дверей</t>
  </si>
  <si>
    <t>Анкер рамный металлический 10*112</t>
  </si>
  <si>
    <t>Латочный ремонт кровли</t>
  </si>
  <si>
    <t>Балон газовый</t>
  </si>
  <si>
    <t>09.</t>
  </si>
  <si>
    <t>Покраска входных дверей</t>
  </si>
  <si>
    <t>Эмаль ПФ-115 светло-серая</t>
  </si>
  <si>
    <t>Ремонт электропроводки( коридор 1 этаж)</t>
  </si>
  <si>
    <t>Патрон подвесной Е-27</t>
  </si>
  <si>
    <t>Ремонт системы ХВС</t>
  </si>
  <si>
    <t>Ремонт козырьков</t>
  </si>
  <si>
    <t>Пропан-бутан, 40л</t>
  </si>
  <si>
    <t>Стеклокром К-4,5 (с\т) 10м2</t>
  </si>
  <si>
    <t>Ремонт ЦО</t>
  </si>
  <si>
    <t>Латочный ремонт кровли и козырьков.</t>
  </si>
  <si>
    <t>Замена участка канализации под кв. 11 (подвал)</t>
  </si>
  <si>
    <t>заглушка *110мм</t>
  </si>
  <si>
    <t>Труба канализационная п/пр D 110 L 1,0м</t>
  </si>
  <si>
    <t>Труба канализационная п/пр D 110 L2,0м</t>
  </si>
  <si>
    <t>Установка манометра на тепловом узле</t>
  </si>
  <si>
    <t>Манометр МП 100М 0,6 МПа</t>
  </si>
  <si>
    <t>Замена аварийного участка трубы Д110 в подвале дома под кв.20,21 по общей канализации</t>
  </si>
  <si>
    <t>Манжета переходная  резиновая 123х110</t>
  </si>
  <si>
    <t>Отвод п/пр 110х45</t>
  </si>
  <si>
    <t>Отвод п/пр 50х45</t>
  </si>
  <si>
    <t>Патрубок компенсационный РР 110</t>
  </si>
  <si>
    <t>Переход сталь 108х57</t>
  </si>
  <si>
    <t>Ревизия 110</t>
  </si>
  <si>
    <t>Тройник 110х 45</t>
  </si>
  <si>
    <t>Труба канализационная п/пр D 110 L3,0м</t>
  </si>
  <si>
    <t>Труба канализационная п/пр D 50 L0,5м</t>
  </si>
  <si>
    <t>10.</t>
  </si>
  <si>
    <t>Пескобетон М 200 В-15</t>
  </si>
  <si>
    <t>Лампа Лон 40</t>
  </si>
  <si>
    <t>11.</t>
  </si>
  <si>
    <t>Ремонт запорной арматуры на стояках ЦО (кв.10)</t>
  </si>
  <si>
    <t>Контрогайка  черн. D 20</t>
  </si>
  <si>
    <t>Муфта чуг.20</t>
  </si>
  <si>
    <t>Сгон Д-15</t>
  </si>
  <si>
    <t>Ремонт системы ЦО (кв.27)</t>
  </si>
  <si>
    <t>Кран шаровый  1/2 американка</t>
  </si>
  <si>
    <t>Ремонт системы ЦО (кухня 3 этаж)</t>
  </si>
  <si>
    <t xml:space="preserve">Ремонт электропроводки </t>
  </si>
  <si>
    <t>Болт М-8</t>
  </si>
  <si>
    <t>Гайка М8*1</t>
  </si>
  <si>
    <t>Провод установочный ПуВ(ПВ1) 10 мм кв. синий</t>
  </si>
  <si>
    <t>Сжим У731М 4,0....10/1,5</t>
  </si>
  <si>
    <t>Шайба М-8</t>
  </si>
  <si>
    <t>Ремонт шиферной кровли</t>
  </si>
  <si>
    <t>Гвозди шиферные 5*120</t>
  </si>
  <si>
    <t>Установка досок объявлений</t>
  </si>
  <si>
    <t>Дюбель -гвоздь 6L60 потайным бортиком</t>
  </si>
  <si>
    <t>Подвеска мебельная Н-50</t>
  </si>
  <si>
    <t>Саморез 3,5* 19</t>
  </si>
  <si>
    <t>12.</t>
  </si>
  <si>
    <t>Ремонт сетей хв</t>
  </si>
  <si>
    <t>Бочата 2" х 1" лат</t>
  </si>
  <si>
    <t>Кран шаровый  RM- L 1" г/ш ручка</t>
  </si>
  <si>
    <t>Муфта ПЭ комбинированная 40х1" нар</t>
  </si>
  <si>
    <t>ПП Муфта комб. вн. рез. 63х2</t>
  </si>
  <si>
    <t>СеделкаПЭ с вн. рез.  63-3/4</t>
  </si>
  <si>
    <t>Ремонт ЭС ( щитовые 2 подъезда)</t>
  </si>
  <si>
    <t>Комиссионные расходы (услуги банка, прочие)</t>
  </si>
  <si>
    <t>Задолженность собственников и нанимателей по сост. на 01.01.2018г.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</si>
</sst>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_ ;[Red]\-0\ "/>
    <numFmt numFmtId="177" formatCode="#,##0.000"/>
    <numFmt numFmtId="178" formatCode="0.000_ ;[Red]\-0.000\ "/>
    <numFmt numFmtId="179" formatCode="0.00_ ;[Red]\-0.00\ 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textRotation="9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0" fillId="0" borderId="13" xfId="0" applyBorder="1" applyAlignment="1">
      <alignment horizontal="center" textRotation="90"/>
    </xf>
    <xf numFmtId="2" fontId="2" fillId="0" borderId="10" xfId="0" applyNumberFormat="1" applyFont="1" applyBorder="1" applyAlignment="1">
      <alignment textRotation="90"/>
    </xf>
    <xf numFmtId="0" fontId="5" fillId="0" borderId="10" xfId="55" applyNumberFormat="1" applyFont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6" fillId="33" borderId="10" xfId="55" applyNumberFormat="1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174" fontId="5" fillId="0" borderId="10" xfId="56" applyNumberFormat="1" applyFont="1" applyBorder="1" applyAlignment="1">
      <alignment horizontal="right" vertical="top"/>
      <protection/>
    </xf>
    <xf numFmtId="0" fontId="5" fillId="0" borderId="10" xfId="56" applyNumberFormat="1" applyFont="1" applyBorder="1" applyAlignment="1">
      <alignment vertical="top" wrapText="1"/>
      <protection/>
    </xf>
    <xf numFmtId="172" fontId="5" fillId="0" borderId="10" xfId="56" applyNumberFormat="1" applyFont="1" applyBorder="1" applyAlignment="1">
      <alignment horizontal="center" vertical="top"/>
      <protection/>
    </xf>
    <xf numFmtId="174" fontId="1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10" xfId="59" applyNumberFormat="1" applyFont="1" applyBorder="1" applyAlignment="1">
      <alignment vertical="top" wrapText="1"/>
      <protection/>
    </xf>
    <xf numFmtId="0" fontId="6" fillId="33" borderId="10" xfId="59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4" fontId="5" fillId="0" borderId="10" xfId="55" applyNumberFormat="1" applyFont="1" applyBorder="1" applyAlignment="1">
      <alignment horizontal="center" vertical="top"/>
      <protection/>
    </xf>
    <xf numFmtId="0" fontId="6" fillId="33" borderId="10" xfId="57" applyNumberFormat="1" applyFont="1" applyFill="1" applyBorder="1" applyAlignment="1">
      <alignment vertical="top" wrapText="1"/>
      <protection/>
    </xf>
    <xf numFmtId="172" fontId="5" fillId="0" borderId="10" xfId="55" applyNumberFormat="1" applyFont="1" applyBorder="1" applyAlignment="1">
      <alignment horizontal="center" vertical="top"/>
      <protection/>
    </xf>
    <xf numFmtId="175" fontId="5" fillId="0" borderId="10" xfId="55" applyNumberFormat="1" applyFont="1" applyBorder="1" applyAlignment="1">
      <alignment horizontal="center" vertical="top"/>
      <protection/>
    </xf>
    <xf numFmtId="172" fontId="5" fillId="0" borderId="10" xfId="59" applyNumberFormat="1" applyFont="1" applyBorder="1" applyAlignment="1">
      <alignment horizontal="center" vertical="top"/>
      <protection/>
    </xf>
    <xf numFmtId="174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0" xfId="55" applyNumberFormat="1" applyFont="1" applyBorder="1" applyAlignment="1">
      <alignment vertical="top" wrapText="1"/>
      <protection/>
    </xf>
    <xf numFmtId="1" fontId="0" fillId="0" borderId="10" xfId="0" applyNumberFormat="1" applyFont="1" applyBorder="1" applyAlignment="1">
      <alignment horizontal="center" vertical="center"/>
    </xf>
    <xf numFmtId="0" fontId="6" fillId="0" borderId="10" xfId="55" applyNumberFormat="1" applyFont="1" applyBorder="1" applyAlignment="1">
      <alignment vertical="top" wrapText="1"/>
      <protection/>
    </xf>
    <xf numFmtId="0" fontId="6" fillId="35" borderId="10" xfId="55" applyNumberFormat="1" applyFont="1" applyFill="1" applyBorder="1" applyAlignment="1">
      <alignment vertical="top" wrapText="1"/>
      <protection/>
    </xf>
    <xf numFmtId="0" fontId="1" fillId="35" borderId="12" xfId="0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74" fontId="5" fillId="0" borderId="10" xfId="55" applyNumberFormat="1" applyFont="1" applyBorder="1" applyAlignment="1">
      <alignment horizontal="center" vertical="top"/>
      <protection/>
    </xf>
    <xf numFmtId="174" fontId="5" fillId="0" borderId="10" xfId="55" applyNumberFormat="1" applyFont="1" applyBorder="1" applyAlignment="1">
      <alignment horizontal="center" vertical="top"/>
      <protection/>
    </xf>
    <xf numFmtId="0" fontId="0" fillId="0" borderId="14" xfId="0" applyBorder="1" applyAlignment="1">
      <alignment horizontal="center" textRotation="90"/>
    </xf>
    <xf numFmtId="0" fontId="6" fillId="0" borderId="11" xfId="55" applyNumberFormat="1" applyFont="1" applyBorder="1" applyAlignment="1">
      <alignment vertical="top" wrapText="1"/>
      <protection/>
    </xf>
    <xf numFmtId="0" fontId="0" fillId="35" borderId="10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174" fontId="1" fillId="0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174" fontId="6" fillId="0" borderId="10" xfId="52" applyNumberFormat="1" applyFont="1" applyFill="1" applyBorder="1" applyAlignment="1">
      <alignment horizontal="center" vertical="top"/>
      <protection/>
    </xf>
    <xf numFmtId="174" fontId="6" fillId="35" borderId="10" xfId="55" applyNumberFormat="1" applyFont="1" applyFill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72" fontId="35" fillId="0" borderId="10" xfId="0" applyNumberFormat="1" applyFont="1" applyFill="1" applyBorder="1" applyAlignment="1">
      <alignment horizontal="center"/>
    </xf>
    <xf numFmtId="172" fontId="5" fillId="0" borderId="10" xfId="55" applyNumberFormat="1" applyFont="1" applyBorder="1" applyAlignment="1">
      <alignment horizontal="center" vertical="top"/>
      <protection/>
    </xf>
    <xf numFmtId="172" fontId="6" fillId="35" borderId="10" xfId="55" applyNumberFormat="1" applyFont="1" applyFill="1" applyBorder="1" applyAlignment="1">
      <alignment horizontal="center" vertical="top"/>
      <protection/>
    </xf>
    <xf numFmtId="172" fontId="0" fillId="35" borderId="10" xfId="0" applyNumberFormat="1" applyFill="1" applyBorder="1" applyAlignment="1">
      <alignment horizontal="center"/>
    </xf>
    <xf numFmtId="172" fontId="5" fillId="0" borderId="16" xfId="55" applyNumberFormat="1" applyFont="1" applyBorder="1" applyAlignment="1">
      <alignment horizontal="center" vertical="top"/>
      <protection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5" fillId="0" borderId="10" xfId="57" applyNumberFormat="1" applyFont="1" applyBorder="1" applyAlignment="1">
      <alignment horizontal="center" vertical="top"/>
      <protection/>
    </xf>
    <xf numFmtId="172" fontId="0" fillId="35" borderId="10" xfId="0" applyNumberForma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6" fillId="35" borderId="10" xfId="57" applyNumberFormat="1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center" textRotation="90"/>
    </xf>
    <xf numFmtId="2" fontId="0" fillId="0" borderId="10" xfId="0" applyNumberFormat="1" applyFill="1" applyBorder="1" applyAlignment="1">
      <alignment vertical="center" wrapText="1"/>
    </xf>
    <xf numFmtId="173" fontId="5" fillId="0" borderId="10" xfId="55" applyNumberFormat="1" applyFont="1" applyBorder="1" applyAlignment="1">
      <alignment horizontal="right" vertical="top"/>
      <protection/>
    </xf>
    <xf numFmtId="174" fontId="5" fillId="0" borderId="10" xfId="55" applyNumberFormat="1" applyFont="1" applyBorder="1" applyAlignment="1">
      <alignment horizontal="right" vertical="top"/>
      <protection/>
    </xf>
    <xf numFmtId="2" fontId="2" fillId="0" borderId="11" xfId="0" applyNumberFormat="1" applyFont="1" applyBorder="1" applyAlignment="1">
      <alignment textRotation="90"/>
    </xf>
    <xf numFmtId="0" fontId="6" fillId="0" borderId="10" xfId="55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vertical="center" textRotation="90"/>
    </xf>
    <xf numFmtId="173" fontId="5" fillId="0" borderId="10" xfId="55" applyNumberFormat="1" applyFont="1" applyFill="1" applyBorder="1" applyAlignment="1">
      <alignment horizontal="right" vertical="top"/>
      <protection/>
    </xf>
    <xf numFmtId="173" fontId="5" fillId="0" borderId="10" xfId="56" applyNumberFormat="1" applyFont="1" applyBorder="1" applyAlignment="1">
      <alignment horizontal="right" vertical="top"/>
      <protection/>
    </xf>
    <xf numFmtId="173" fontId="5" fillId="0" borderId="10" xfId="55" applyNumberFormat="1" applyFont="1" applyFill="1" applyBorder="1" applyAlignment="1">
      <alignment vertical="top"/>
      <protection/>
    </xf>
    <xf numFmtId="175" fontId="6" fillId="0" borderId="10" xfId="55" applyNumberFormat="1" applyFont="1" applyFill="1" applyBorder="1" applyAlignment="1">
      <alignment vertical="top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173" fontId="5" fillId="0" borderId="10" xfId="57" applyNumberFormat="1" applyFont="1" applyBorder="1" applyAlignment="1">
      <alignment horizontal="right" vertical="top"/>
      <protection/>
    </xf>
    <xf numFmtId="174" fontId="5" fillId="0" borderId="10" xfId="57" applyNumberFormat="1" applyFont="1" applyBorder="1" applyAlignment="1">
      <alignment horizontal="right" vertical="top"/>
      <protection/>
    </xf>
    <xf numFmtId="0" fontId="5" fillId="0" borderId="10" xfId="57" applyNumberFormat="1" applyFont="1" applyBorder="1" applyAlignment="1">
      <alignment vertical="top" wrapText="1"/>
      <protection/>
    </xf>
    <xf numFmtId="0" fontId="2" fillId="0" borderId="10" xfId="0" applyFont="1" applyBorder="1" applyAlignment="1">
      <alignment textRotation="90"/>
    </xf>
    <xf numFmtId="175" fontId="5" fillId="0" borderId="10" xfId="57" applyNumberFormat="1" applyFont="1" applyBorder="1" applyAlignment="1">
      <alignment horizontal="right" vertical="top"/>
      <protection/>
    </xf>
    <xf numFmtId="0" fontId="6" fillId="33" borderId="10" xfId="55" applyNumberFormat="1" applyFont="1" applyFill="1" applyBorder="1" applyAlignment="1">
      <alignment horizontal="left" vertical="top" wrapText="1"/>
      <protection/>
    </xf>
    <xf numFmtId="0" fontId="5" fillId="0" borderId="10" xfId="58" applyNumberFormat="1" applyFont="1" applyFill="1" applyBorder="1" applyAlignment="1">
      <alignment vertical="top" wrapText="1"/>
      <protection/>
    </xf>
    <xf numFmtId="0" fontId="5" fillId="0" borderId="10" xfId="55" applyNumberFormat="1" applyFont="1" applyBorder="1" applyAlignment="1">
      <alignment horizontal="left" vertical="top" wrapText="1" indent="8"/>
      <protection/>
    </xf>
    <xf numFmtId="0" fontId="5" fillId="0" borderId="10" xfId="55" applyNumberFormat="1" applyFont="1" applyBorder="1" applyAlignment="1">
      <alignment vertical="top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5" fillId="0" borderId="10" xfId="55" applyNumberFormat="1" applyFont="1" applyBorder="1" applyAlignment="1">
      <alignment horizontal="right" vertical="top"/>
      <protection/>
    </xf>
    <xf numFmtId="175" fontId="5" fillId="0" borderId="10" xfId="55" applyNumberFormat="1" applyFont="1" applyBorder="1" applyAlignment="1">
      <alignment horizontal="right" vertical="top"/>
      <protection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textRotation="90"/>
    </xf>
    <xf numFmtId="0" fontId="5" fillId="0" borderId="10" xfId="55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3" fontId="5" fillId="0" borderId="10" xfId="55" applyNumberFormat="1" applyFont="1" applyBorder="1" applyAlignment="1">
      <alignment horizontal="right" vertical="top"/>
      <protection/>
    </xf>
    <xf numFmtId="174" fontId="5" fillId="0" borderId="10" xfId="55" applyNumberFormat="1" applyFont="1" applyBorder="1" applyAlignment="1">
      <alignment horizontal="right" vertical="top"/>
      <protection/>
    </xf>
    <xf numFmtId="0" fontId="5" fillId="0" borderId="10" xfId="55" applyNumberFormat="1" applyFont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6" fillId="33" borderId="10" xfId="56" applyNumberFormat="1" applyFont="1" applyFill="1" applyBorder="1" applyAlignment="1">
      <alignment vertical="top" wrapText="1"/>
      <protection/>
    </xf>
    <xf numFmtId="0" fontId="0" fillId="0" borderId="13" xfId="0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73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174" fontId="5" fillId="0" borderId="10" xfId="55" applyNumberFormat="1" applyFont="1" applyBorder="1" applyAlignment="1">
      <alignment horizontal="center" vertical="top"/>
      <protection/>
    </xf>
    <xf numFmtId="174" fontId="5" fillId="0" borderId="10" xfId="57" applyNumberFormat="1" applyFont="1" applyBorder="1" applyAlignment="1">
      <alignment horizontal="center" vertical="top"/>
      <protection/>
    </xf>
    <xf numFmtId="174" fontId="5" fillId="0" borderId="10" xfId="55" applyNumberFormat="1" applyFont="1" applyBorder="1" applyAlignment="1">
      <alignment horizontal="center" vertical="top"/>
      <protection/>
    </xf>
    <xf numFmtId="174" fontId="5" fillId="0" borderId="10" xfId="56" applyNumberFormat="1" applyFont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72" fontId="5" fillId="0" borderId="10" xfId="57" applyNumberFormat="1" applyFont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" fontId="1" fillId="0" borderId="16" xfId="0" applyNumberFormat="1" applyFont="1" applyBorder="1" applyAlignment="1">
      <alignment horizontal="center" vertical="center"/>
    </xf>
    <xf numFmtId="175" fontId="5" fillId="0" borderId="10" xfId="56" applyNumberFormat="1" applyFont="1" applyBorder="1" applyAlignment="1">
      <alignment horizontal="center" vertical="top"/>
      <protection/>
    </xf>
    <xf numFmtId="175" fontId="5" fillId="0" borderId="10" xfId="55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2" fontId="5" fillId="0" borderId="10" xfId="53" applyNumberFormat="1" applyFont="1" applyBorder="1" applyAlignment="1">
      <alignment horizontal="center" vertical="top"/>
      <protection/>
    </xf>
    <xf numFmtId="1" fontId="0" fillId="0" borderId="10" xfId="0" applyNumberFormat="1" applyFill="1" applyBorder="1" applyAlignment="1">
      <alignment horizontal="center" vertical="center"/>
    </xf>
    <xf numFmtId="175" fontId="5" fillId="0" borderId="10" xfId="55" applyNumberFormat="1" applyFont="1" applyBorder="1" applyAlignment="1">
      <alignment horizontal="center" vertical="top"/>
      <protection/>
    </xf>
    <xf numFmtId="172" fontId="5" fillId="0" borderId="10" xfId="55" applyNumberFormat="1" applyFont="1" applyFill="1" applyBorder="1" applyAlignment="1">
      <alignment horizontal="center" vertical="top"/>
      <protection/>
    </xf>
    <xf numFmtId="175" fontId="6" fillId="0" borderId="10" xfId="55" applyNumberFormat="1" applyFont="1" applyFill="1" applyBorder="1" applyAlignment="1">
      <alignment horizontal="center" vertical="top"/>
      <protection/>
    </xf>
    <xf numFmtId="172" fontId="5" fillId="0" borderId="10" xfId="58" applyNumberFormat="1" applyFont="1" applyFill="1" applyBorder="1" applyAlignment="1">
      <alignment horizontal="center" vertical="top"/>
      <protection/>
    </xf>
    <xf numFmtId="174" fontId="5" fillId="0" borderId="10" xfId="58" applyNumberFormat="1" applyFont="1" applyFill="1" applyBorder="1" applyAlignment="1">
      <alignment horizontal="center" vertical="top"/>
      <protection/>
    </xf>
    <xf numFmtId="175" fontId="6" fillId="0" borderId="10" xfId="54" applyNumberFormat="1" applyFont="1" applyBorder="1" applyAlignment="1">
      <alignment horizontal="right" vertical="center"/>
      <protection/>
    </xf>
    <xf numFmtId="0" fontId="5" fillId="0" borderId="10" xfId="54" applyNumberFormat="1" applyFont="1" applyBorder="1" applyAlignment="1">
      <alignment vertical="top" wrapText="1"/>
      <protection/>
    </xf>
    <xf numFmtId="0" fontId="2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textRotation="90"/>
    </xf>
    <xf numFmtId="2" fontId="2" fillId="0" borderId="12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textRotation="90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174" fontId="5" fillId="0" borderId="13" xfId="53" applyNumberFormat="1" applyFont="1" applyBorder="1" applyAlignment="1">
      <alignment horizontal="center" vertical="top"/>
      <protection/>
    </xf>
    <xf numFmtId="174" fontId="5" fillId="0" borderId="18" xfId="53" applyNumberFormat="1" applyFont="1" applyBorder="1" applyAlignment="1">
      <alignment horizontal="center" vertical="top"/>
      <protection/>
    </xf>
    <xf numFmtId="174" fontId="5" fillId="0" borderId="12" xfId="53" applyNumberFormat="1" applyFont="1" applyBorder="1" applyAlignment="1">
      <alignment horizontal="center" vertical="top"/>
      <protection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Июль" xfId="54"/>
    <cellStyle name="Обычный_Лист1" xfId="55"/>
    <cellStyle name="Обычный_Лист2" xfId="56"/>
    <cellStyle name="Обычный_Лист3" xfId="57"/>
    <cellStyle name="Обычный_Февраль" xfId="58"/>
    <cellStyle name="Обычный_янва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3.25390625" style="0" customWidth="1"/>
    <col min="2" max="2" width="54.625" style="0" customWidth="1"/>
    <col min="3" max="3" width="7.75390625" style="0" customWidth="1"/>
    <col min="4" max="4" width="10.375" style="0" customWidth="1"/>
    <col min="5" max="5" width="7.625" style="0" hidden="1" customWidth="1"/>
    <col min="6" max="6" width="10.75390625" style="0" customWidth="1"/>
    <col min="7" max="7" width="9.125" style="0" hidden="1" customWidth="1"/>
  </cols>
  <sheetData>
    <row r="1" spans="1:6" ht="15.75" customHeight="1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8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199" t="s">
        <v>17</v>
      </c>
      <c r="D3" s="200"/>
      <c r="E3" s="201"/>
      <c r="F3" s="197" t="s">
        <v>18</v>
      </c>
    </row>
    <row r="4" spans="1:6" ht="29.2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0.75" customHeight="1">
      <c r="A5" s="19"/>
      <c r="B5" s="3"/>
      <c r="C5" s="1"/>
      <c r="D5" s="1"/>
      <c r="E5" s="1"/>
      <c r="F5" s="1">
        <v>4.87</v>
      </c>
    </row>
    <row r="6" spans="1:6" ht="18.75" customHeight="1">
      <c r="A6" s="19" t="s">
        <v>0</v>
      </c>
      <c r="B6" s="3" t="s">
        <v>1</v>
      </c>
      <c r="C6" s="1"/>
      <c r="D6" s="1"/>
      <c r="E6" s="1"/>
      <c r="F6" s="1"/>
    </row>
    <row r="7" spans="1:7" ht="13.5" customHeight="1">
      <c r="A7" s="189" t="s">
        <v>80</v>
      </c>
      <c r="B7" s="46" t="s">
        <v>81</v>
      </c>
      <c r="C7" s="1"/>
      <c r="D7" s="1"/>
      <c r="E7" s="12"/>
      <c r="F7" s="33"/>
      <c r="G7" s="20"/>
    </row>
    <row r="8" spans="1:7" ht="12.75">
      <c r="A8" s="190"/>
      <c r="B8" s="137" t="s">
        <v>75</v>
      </c>
      <c r="C8" s="170">
        <v>50</v>
      </c>
      <c r="D8" s="166">
        <v>280</v>
      </c>
      <c r="E8" s="144">
        <v>280</v>
      </c>
      <c r="F8" s="142">
        <f>E8*F5</f>
        <v>1363.6000000000001</v>
      </c>
      <c r="G8" s="20"/>
    </row>
    <row r="9" spans="1:7" ht="14.25" customHeight="1">
      <c r="A9" s="190"/>
      <c r="B9" s="46" t="s">
        <v>76</v>
      </c>
      <c r="C9" s="61"/>
      <c r="D9" s="7"/>
      <c r="E9" s="123"/>
      <c r="F9" s="33"/>
      <c r="G9" s="20"/>
    </row>
    <row r="10" spans="1:7" ht="13.5" customHeight="1">
      <c r="A10" s="190"/>
      <c r="B10" s="137" t="s">
        <v>77</v>
      </c>
      <c r="C10" s="170">
        <v>0.2</v>
      </c>
      <c r="D10" s="166">
        <v>33</v>
      </c>
      <c r="E10" s="203">
        <v>168.37</v>
      </c>
      <c r="F10" s="209">
        <f>E10*F5</f>
        <v>819.9619</v>
      </c>
      <c r="G10" s="20"/>
    </row>
    <row r="11" spans="1:7" ht="13.5" customHeight="1">
      <c r="A11" s="190"/>
      <c r="B11" s="137" t="s">
        <v>78</v>
      </c>
      <c r="C11" s="170">
        <v>12</v>
      </c>
      <c r="D11" s="166">
        <v>6</v>
      </c>
      <c r="E11" s="208"/>
      <c r="F11" s="210"/>
      <c r="G11" s="20"/>
    </row>
    <row r="12" spans="1:7" ht="12.75" customHeight="1">
      <c r="A12" s="191"/>
      <c r="B12" s="137" t="s">
        <v>79</v>
      </c>
      <c r="C12" s="170">
        <v>1</v>
      </c>
      <c r="D12" s="166">
        <v>129.37</v>
      </c>
      <c r="E12" s="204"/>
      <c r="F12" s="211"/>
      <c r="G12" s="20"/>
    </row>
    <row r="13" spans="1:7" ht="12.75" customHeight="1">
      <c r="A13" s="187" t="s">
        <v>129</v>
      </c>
      <c r="B13" s="48" t="s">
        <v>132</v>
      </c>
      <c r="C13" s="61"/>
      <c r="D13" s="7"/>
      <c r="E13" s="123"/>
      <c r="F13" s="33"/>
      <c r="G13" s="20"/>
    </row>
    <row r="14" spans="1:7" ht="13.5" customHeight="1">
      <c r="A14" s="202"/>
      <c r="B14" s="45" t="s">
        <v>133</v>
      </c>
      <c r="C14" s="64">
        <v>1</v>
      </c>
      <c r="D14" s="62">
        <v>65</v>
      </c>
      <c r="E14" s="203">
        <v>345</v>
      </c>
      <c r="F14" s="209">
        <f>E14*F5</f>
        <v>1680.15</v>
      </c>
      <c r="G14" s="20"/>
    </row>
    <row r="15" spans="1:7" ht="12.75" customHeight="1">
      <c r="A15" s="188"/>
      <c r="B15" s="45" t="s">
        <v>134</v>
      </c>
      <c r="C15" s="64">
        <v>7</v>
      </c>
      <c r="D15" s="62">
        <v>280</v>
      </c>
      <c r="E15" s="204"/>
      <c r="F15" s="211"/>
      <c r="G15" s="20"/>
    </row>
    <row r="16" spans="1:7" ht="12.75" customHeight="1">
      <c r="A16" s="132"/>
      <c r="B16" s="73" t="s">
        <v>34</v>
      </c>
      <c r="C16" s="102"/>
      <c r="D16" s="98"/>
      <c r="E16" s="74"/>
      <c r="F16" s="75">
        <f>SUM(F8:F15)</f>
        <v>3863.7119000000002</v>
      </c>
      <c r="G16" s="20"/>
    </row>
    <row r="17" spans="1:7" ht="12.75" customHeight="1">
      <c r="A17" s="132"/>
      <c r="B17" s="72" t="s">
        <v>35</v>
      </c>
      <c r="C17" s="101"/>
      <c r="D17" s="81"/>
      <c r="E17" s="68"/>
      <c r="F17" s="54"/>
      <c r="G17" s="20"/>
    </row>
    <row r="18" spans="1:7" ht="12.75" customHeight="1">
      <c r="A18" s="187" t="s">
        <v>151</v>
      </c>
      <c r="B18" s="47" t="s">
        <v>28</v>
      </c>
      <c r="C18" s="100"/>
      <c r="D18" s="97"/>
      <c r="E18" s="68"/>
      <c r="F18" s="54"/>
      <c r="G18" s="20"/>
    </row>
    <row r="19" spans="1:7" ht="12.75" customHeight="1">
      <c r="A19" s="188"/>
      <c r="B19" s="131" t="s">
        <v>63</v>
      </c>
      <c r="C19" s="171">
        <v>4</v>
      </c>
      <c r="D19" s="167">
        <v>58.4</v>
      </c>
      <c r="E19" s="68"/>
      <c r="F19" s="54">
        <v>58.4</v>
      </c>
      <c r="G19" s="20"/>
    </row>
    <row r="20" spans="1:7" ht="12.75" customHeight="1">
      <c r="A20" s="128" t="s">
        <v>150</v>
      </c>
      <c r="B20" s="137" t="s">
        <v>63</v>
      </c>
      <c r="C20" s="170">
        <v>6</v>
      </c>
      <c r="D20" s="166">
        <v>87.6</v>
      </c>
      <c r="E20" s="68"/>
      <c r="F20" s="54">
        <v>87.6</v>
      </c>
      <c r="G20" s="20"/>
    </row>
    <row r="21" spans="1:7" ht="12.75" customHeight="1">
      <c r="A21" s="128" t="s">
        <v>149</v>
      </c>
      <c r="B21" s="137" t="s">
        <v>63</v>
      </c>
      <c r="C21" s="170">
        <v>6</v>
      </c>
      <c r="D21" s="166">
        <v>75.6</v>
      </c>
      <c r="E21" s="68"/>
      <c r="F21" s="54">
        <v>75.6</v>
      </c>
      <c r="G21" s="20"/>
    </row>
    <row r="22" spans="1:7" ht="12.75" customHeight="1">
      <c r="A22" s="128" t="s">
        <v>148</v>
      </c>
      <c r="B22" s="137" t="s">
        <v>63</v>
      </c>
      <c r="C22" s="170">
        <v>4</v>
      </c>
      <c r="D22" s="166">
        <v>50.4</v>
      </c>
      <c r="E22" s="68"/>
      <c r="F22" s="54">
        <v>50.4</v>
      </c>
      <c r="G22" s="20"/>
    </row>
    <row r="23" spans="1:7" ht="12" customHeight="1">
      <c r="A23" s="128" t="s">
        <v>147</v>
      </c>
      <c r="B23" s="156" t="s">
        <v>63</v>
      </c>
      <c r="C23" s="172">
        <v>4</v>
      </c>
      <c r="D23" s="168">
        <v>50.4</v>
      </c>
      <c r="E23" s="68"/>
      <c r="F23" s="54">
        <v>50.4</v>
      </c>
      <c r="G23" s="20"/>
    </row>
    <row r="24" spans="1:7" ht="17.25" customHeight="1" hidden="1">
      <c r="A24" s="128"/>
      <c r="B24" s="70" t="s">
        <v>125</v>
      </c>
      <c r="C24" s="101" t="s">
        <v>126</v>
      </c>
      <c r="D24" s="81" t="s">
        <v>127</v>
      </c>
      <c r="E24" s="68" t="s">
        <v>128</v>
      </c>
      <c r="F24" s="54"/>
      <c r="G24" s="20"/>
    </row>
    <row r="25" spans="1:7" ht="13.5" customHeight="1" hidden="1">
      <c r="A25" s="128"/>
      <c r="B25" s="70">
        <v>663.9</v>
      </c>
      <c r="C25" s="101">
        <v>11.5</v>
      </c>
      <c r="D25" s="81">
        <v>12</v>
      </c>
      <c r="E25" s="68">
        <f>B25*C25*D25</f>
        <v>91618.2</v>
      </c>
      <c r="F25" s="54"/>
      <c r="G25" s="20"/>
    </row>
    <row r="26" spans="1:7" ht="12" customHeight="1">
      <c r="A26" s="128" t="s">
        <v>186</v>
      </c>
      <c r="B26" s="50" t="s">
        <v>185</v>
      </c>
      <c r="C26" s="51">
        <v>4</v>
      </c>
      <c r="D26" s="169">
        <v>50.41</v>
      </c>
      <c r="E26" s="68"/>
      <c r="F26" s="54">
        <v>50.41</v>
      </c>
      <c r="G26" s="20"/>
    </row>
    <row r="27" spans="1:6" ht="12.75" customHeight="1">
      <c r="A27" s="5" t="s">
        <v>2</v>
      </c>
      <c r="B27" s="212" t="s">
        <v>3</v>
      </c>
      <c r="C27" s="213"/>
      <c r="D27" s="67"/>
      <c r="E27" s="4"/>
      <c r="F27" s="21"/>
    </row>
    <row r="28" spans="1:7" ht="15" customHeight="1">
      <c r="A28" s="6"/>
      <c r="B28" s="205" t="s">
        <v>6</v>
      </c>
      <c r="C28" s="206"/>
      <c r="D28" s="206"/>
      <c r="E28" s="207"/>
      <c r="F28" s="31">
        <f>B25*G28</f>
        <v>18479.42426778</v>
      </c>
      <c r="G28">
        <v>27.8346502</v>
      </c>
    </row>
    <row r="29" spans="1:7" ht="13.5" customHeight="1">
      <c r="A29" s="37"/>
      <c r="B29" s="205" t="s">
        <v>23</v>
      </c>
      <c r="C29" s="206"/>
      <c r="D29" s="206"/>
      <c r="E29" s="207"/>
      <c r="F29" s="31">
        <f>E25*G29</f>
        <v>27485.46</v>
      </c>
      <c r="G29" s="146">
        <v>0.3</v>
      </c>
    </row>
    <row r="30" spans="1:6" ht="13.5" customHeight="1">
      <c r="A30" s="37"/>
      <c r="B30" s="205" t="s">
        <v>24</v>
      </c>
      <c r="C30" s="206"/>
      <c r="D30" s="206"/>
      <c r="E30" s="207"/>
      <c r="F30" s="31"/>
    </row>
    <row r="31" spans="1:6" ht="13.5" customHeight="1">
      <c r="A31" s="37"/>
      <c r="B31" s="205" t="s">
        <v>25</v>
      </c>
      <c r="C31" s="206"/>
      <c r="D31" s="206"/>
      <c r="E31" s="207"/>
      <c r="F31" s="31">
        <v>875.64</v>
      </c>
    </row>
    <row r="32" spans="1:6" ht="12.75" customHeight="1">
      <c r="A32" s="38"/>
      <c r="B32" s="221" t="s">
        <v>26</v>
      </c>
      <c r="C32" s="222"/>
      <c r="D32" s="222"/>
      <c r="E32" s="223"/>
      <c r="F32" s="31">
        <v>380.48</v>
      </c>
    </row>
    <row r="33" spans="1:7" ht="12.75" customHeight="1">
      <c r="A33" s="38"/>
      <c r="B33" s="221" t="s">
        <v>27</v>
      </c>
      <c r="C33" s="222"/>
      <c r="D33" s="222"/>
      <c r="E33" s="223"/>
      <c r="F33" s="31">
        <f>E25*G33</f>
        <v>10078.002</v>
      </c>
      <c r="G33" s="146">
        <v>0.11</v>
      </c>
    </row>
    <row r="34" spans="1:7" ht="12.75" customHeight="1">
      <c r="A34" s="38"/>
      <c r="B34" s="224" t="s">
        <v>29</v>
      </c>
      <c r="C34" s="225"/>
      <c r="D34" s="225"/>
      <c r="E34" s="226"/>
      <c r="F34" s="31">
        <f>E25*G34</f>
        <v>4764.1464</v>
      </c>
      <c r="G34" s="147">
        <v>0.052</v>
      </c>
    </row>
    <row r="35" spans="1:7" ht="12.75">
      <c r="A35" s="38"/>
      <c r="B35" s="227" t="s">
        <v>214</v>
      </c>
      <c r="C35" s="228"/>
      <c r="D35" s="228"/>
      <c r="E35" s="229"/>
      <c r="F35" s="71">
        <v>4206</v>
      </c>
      <c r="G35" s="146">
        <v>0.03</v>
      </c>
    </row>
    <row r="36" spans="1:6" ht="12.75" customHeight="1">
      <c r="A36" s="38"/>
      <c r="B36" s="230" t="s">
        <v>7</v>
      </c>
      <c r="C36" s="231"/>
      <c r="D36" s="231"/>
      <c r="E36" s="232"/>
      <c r="F36" s="92">
        <f>SUM(F16:F35)</f>
        <v>70505.67456778</v>
      </c>
    </row>
    <row r="37" spans="1:6" ht="12.75">
      <c r="A37" s="38"/>
      <c r="B37" s="212" t="s">
        <v>30</v>
      </c>
      <c r="C37" s="214"/>
      <c r="D37" s="214"/>
      <c r="E37" s="213"/>
      <c r="F37" s="56">
        <v>66308</v>
      </c>
    </row>
    <row r="38" spans="1:6" ht="12.75" customHeight="1">
      <c r="A38" s="57"/>
      <c r="B38" s="212" t="s">
        <v>31</v>
      </c>
      <c r="C38" s="214"/>
      <c r="D38" s="214"/>
      <c r="E38" s="213"/>
      <c r="F38" s="56">
        <f>F37-F36</f>
        <v>-4197.674567780006</v>
      </c>
    </row>
    <row r="39" spans="1:6" ht="12.75" customHeight="1">
      <c r="A39" s="233" t="s">
        <v>215</v>
      </c>
      <c r="B39" s="233"/>
      <c r="C39" s="233"/>
      <c r="D39" s="233"/>
      <c r="E39" s="2"/>
      <c r="F39" s="56">
        <v>171193</v>
      </c>
    </row>
    <row r="40" spans="1:6" ht="15.75" customHeight="1">
      <c r="A40" s="215" t="s">
        <v>32</v>
      </c>
      <c r="B40" s="216"/>
      <c r="C40" s="216"/>
      <c r="D40" s="216"/>
      <c r="E40" s="216"/>
      <c r="F40" s="217"/>
    </row>
    <row r="41" spans="1:6" ht="15.75" customHeight="1">
      <c r="A41" s="218" t="s">
        <v>33</v>
      </c>
      <c r="B41" s="219"/>
      <c r="C41" s="219"/>
      <c r="D41" s="219"/>
      <c r="E41" s="219"/>
      <c r="F41" s="220"/>
    </row>
  </sheetData>
  <sheetProtection/>
  <mergeCells count="28">
    <mergeCell ref="B38:E38"/>
    <mergeCell ref="A40:F40"/>
    <mergeCell ref="A41:F41"/>
    <mergeCell ref="B32:E32"/>
    <mergeCell ref="B33:E33"/>
    <mergeCell ref="B34:E34"/>
    <mergeCell ref="B35:E35"/>
    <mergeCell ref="B36:E36"/>
    <mergeCell ref="B37:E37"/>
    <mergeCell ref="A39:D39"/>
    <mergeCell ref="B29:E29"/>
    <mergeCell ref="B30:E30"/>
    <mergeCell ref="B31:E31"/>
    <mergeCell ref="B28:E28"/>
    <mergeCell ref="E10:E12"/>
    <mergeCell ref="F10:F12"/>
    <mergeCell ref="B27:C27"/>
    <mergeCell ref="F14:F15"/>
    <mergeCell ref="A18:A19"/>
    <mergeCell ref="A7:A12"/>
    <mergeCell ref="A1:F1"/>
    <mergeCell ref="A2:F2"/>
    <mergeCell ref="A3:A4"/>
    <mergeCell ref="B3:B4"/>
    <mergeCell ref="C3:E3"/>
    <mergeCell ref="F3:F4"/>
    <mergeCell ref="A13:A15"/>
    <mergeCell ref="E14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9">
      <selection activeCell="K45" sqref="K45"/>
    </sheetView>
  </sheetViews>
  <sheetFormatPr defaultColWidth="9.00390625" defaultRowHeight="12.75"/>
  <cols>
    <col min="1" max="1" width="3.625" style="0" customWidth="1"/>
    <col min="2" max="2" width="51.375" style="0" customWidth="1"/>
    <col min="3" max="3" width="9.125" style="0" customWidth="1"/>
    <col min="4" max="4" width="10.125" style="0" customWidth="1"/>
    <col min="5" max="5" width="9.25390625" style="0" hidden="1" customWidth="1"/>
    <col min="6" max="6" width="11.0039062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242" t="s">
        <v>9</v>
      </c>
      <c r="B2" s="242"/>
      <c r="C2" s="242"/>
      <c r="D2" s="242"/>
      <c r="E2" s="242"/>
      <c r="F2" s="1"/>
    </row>
    <row r="3" spans="1:6" ht="12.75" customHeight="1">
      <c r="A3" s="195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21" customHeight="1">
      <c r="A4" s="196"/>
      <c r="B4" s="198"/>
      <c r="C4" s="8" t="s">
        <v>4</v>
      </c>
      <c r="D4" s="2" t="s">
        <v>19</v>
      </c>
      <c r="E4" s="8" t="s">
        <v>20</v>
      </c>
      <c r="F4" s="198"/>
    </row>
    <row r="5" spans="1:6" ht="12" customHeight="1" hidden="1">
      <c r="A5" s="5"/>
      <c r="B5" s="3"/>
      <c r="C5" s="7"/>
      <c r="D5" s="7"/>
      <c r="E5" s="4"/>
      <c r="F5" s="1">
        <v>4.78</v>
      </c>
    </row>
    <row r="6" spans="1:6" ht="14.25" customHeight="1">
      <c r="A6" s="5" t="s">
        <v>0</v>
      </c>
      <c r="B6" s="3" t="s">
        <v>1</v>
      </c>
      <c r="C6" s="7"/>
      <c r="D6" s="7"/>
      <c r="E6" s="4"/>
      <c r="F6" s="1"/>
    </row>
    <row r="7" spans="1:6" ht="24" customHeight="1">
      <c r="A7" s="237" t="s">
        <v>52</v>
      </c>
      <c r="B7" s="47" t="s">
        <v>53</v>
      </c>
      <c r="C7" s="121"/>
      <c r="D7" s="122"/>
      <c r="E7" s="10"/>
      <c r="F7" s="1"/>
    </row>
    <row r="8" spans="1:6" ht="14.25" customHeight="1">
      <c r="A8" s="238"/>
      <c r="B8" s="50" t="s">
        <v>54</v>
      </c>
      <c r="C8" s="51">
        <v>18</v>
      </c>
      <c r="D8" s="169">
        <v>158.4</v>
      </c>
      <c r="E8" s="203">
        <v>19173.9</v>
      </c>
      <c r="F8" s="209">
        <f>E8*F5</f>
        <v>91651.24200000001</v>
      </c>
    </row>
    <row r="9" spans="1:6" ht="12.75">
      <c r="A9" s="238"/>
      <c r="B9" s="50" t="s">
        <v>55</v>
      </c>
      <c r="C9" s="51">
        <v>6</v>
      </c>
      <c r="D9" s="174">
        <v>5430</v>
      </c>
      <c r="E9" s="208"/>
      <c r="F9" s="210"/>
    </row>
    <row r="10" spans="1:6" ht="12.75" customHeight="1">
      <c r="A10" s="238"/>
      <c r="B10" s="50" t="s">
        <v>56</v>
      </c>
      <c r="C10" s="51">
        <v>2</v>
      </c>
      <c r="D10" s="169">
        <v>131.9</v>
      </c>
      <c r="E10" s="208"/>
      <c r="F10" s="210"/>
    </row>
    <row r="11" spans="1:6" ht="14.25" customHeight="1">
      <c r="A11" s="238"/>
      <c r="B11" s="50" t="s">
        <v>57</v>
      </c>
      <c r="C11" s="51">
        <v>20</v>
      </c>
      <c r="D11" s="169">
        <v>789.19</v>
      </c>
      <c r="E11" s="208"/>
      <c r="F11" s="210"/>
    </row>
    <row r="12" spans="1:6" ht="12.75">
      <c r="A12" s="238"/>
      <c r="B12" s="50" t="s">
        <v>58</v>
      </c>
      <c r="C12" s="51">
        <v>3</v>
      </c>
      <c r="D12" s="169">
        <v>529.99</v>
      </c>
      <c r="E12" s="208"/>
      <c r="F12" s="210"/>
    </row>
    <row r="13" spans="1:6" ht="12.75">
      <c r="A13" s="238"/>
      <c r="B13" s="50" t="s">
        <v>59</v>
      </c>
      <c r="C13" s="51">
        <v>24</v>
      </c>
      <c r="D13" s="174">
        <v>11832</v>
      </c>
      <c r="E13" s="208"/>
      <c r="F13" s="210"/>
    </row>
    <row r="14" spans="1:6" ht="12.75">
      <c r="A14" s="239"/>
      <c r="B14" s="50" t="s">
        <v>60</v>
      </c>
      <c r="C14" s="51">
        <v>2</v>
      </c>
      <c r="D14" s="169">
        <v>302.42</v>
      </c>
      <c r="E14" s="204"/>
      <c r="F14" s="211"/>
    </row>
    <row r="15" spans="1:6" ht="15" customHeight="1">
      <c r="A15" s="237" t="s">
        <v>80</v>
      </c>
      <c r="B15" s="48" t="s">
        <v>82</v>
      </c>
      <c r="C15" s="61"/>
      <c r="D15" s="7"/>
      <c r="E15" s="123"/>
      <c r="F15" s="33"/>
    </row>
    <row r="16" spans="1:6" ht="12.75">
      <c r="A16" s="238"/>
      <c r="B16" s="137" t="s">
        <v>83</v>
      </c>
      <c r="C16" s="170">
        <v>1.5</v>
      </c>
      <c r="D16" s="166">
        <v>210</v>
      </c>
      <c r="E16" s="203">
        <v>826.03</v>
      </c>
      <c r="F16" s="209">
        <f>E16*F5</f>
        <v>3948.4234</v>
      </c>
    </row>
    <row r="17" spans="1:6" ht="12.75" customHeight="1">
      <c r="A17" s="238"/>
      <c r="B17" s="137" t="s">
        <v>84</v>
      </c>
      <c r="C17" s="170">
        <v>1</v>
      </c>
      <c r="D17" s="166">
        <v>95.84</v>
      </c>
      <c r="E17" s="208"/>
      <c r="F17" s="210"/>
    </row>
    <row r="18" spans="1:6" ht="12.75">
      <c r="A18" s="238"/>
      <c r="B18" s="137" t="s">
        <v>85</v>
      </c>
      <c r="C18" s="170">
        <v>0.5</v>
      </c>
      <c r="D18" s="166">
        <v>26.19</v>
      </c>
      <c r="E18" s="208"/>
      <c r="F18" s="210"/>
    </row>
    <row r="19" spans="1:6" ht="12.75">
      <c r="A19" s="238"/>
      <c r="B19" s="137" t="s">
        <v>86</v>
      </c>
      <c r="C19" s="170">
        <v>1</v>
      </c>
      <c r="D19" s="166">
        <v>9.5</v>
      </c>
      <c r="E19" s="208"/>
      <c r="F19" s="210"/>
    </row>
    <row r="20" spans="1:6" ht="12.75">
      <c r="A20" s="238"/>
      <c r="B20" s="137" t="s">
        <v>93</v>
      </c>
      <c r="C20" s="170">
        <v>1</v>
      </c>
      <c r="D20" s="166">
        <v>240</v>
      </c>
      <c r="E20" s="208"/>
      <c r="F20" s="210"/>
    </row>
    <row r="21" spans="1:6" ht="12" customHeight="1">
      <c r="A21" s="238"/>
      <c r="B21" s="137" t="s">
        <v>87</v>
      </c>
      <c r="C21" s="170">
        <v>1</v>
      </c>
      <c r="D21" s="166">
        <v>185</v>
      </c>
      <c r="E21" s="208"/>
      <c r="F21" s="210"/>
    </row>
    <row r="22" spans="1:6" ht="12.75">
      <c r="A22" s="238"/>
      <c r="B22" s="137" t="s">
        <v>88</v>
      </c>
      <c r="C22" s="170">
        <v>1</v>
      </c>
      <c r="D22" s="166">
        <v>19</v>
      </c>
      <c r="E22" s="208"/>
      <c r="F22" s="210"/>
    </row>
    <row r="23" spans="1:6" ht="12.75">
      <c r="A23" s="238"/>
      <c r="B23" s="137" t="s">
        <v>89</v>
      </c>
      <c r="C23" s="170">
        <v>1</v>
      </c>
      <c r="D23" s="166">
        <v>8</v>
      </c>
      <c r="E23" s="208"/>
      <c r="F23" s="210"/>
    </row>
    <row r="24" spans="1:6" ht="12" customHeight="1">
      <c r="A24" s="238"/>
      <c r="B24" s="137" t="s">
        <v>90</v>
      </c>
      <c r="C24" s="170">
        <v>1</v>
      </c>
      <c r="D24" s="166">
        <v>10.1</v>
      </c>
      <c r="E24" s="208"/>
      <c r="F24" s="210"/>
    </row>
    <row r="25" spans="1:6" ht="12.75" customHeight="1">
      <c r="A25" s="238"/>
      <c r="B25" s="137" t="s">
        <v>106</v>
      </c>
      <c r="C25" s="170">
        <v>1</v>
      </c>
      <c r="D25" s="166">
        <v>22.4</v>
      </c>
      <c r="E25" s="204"/>
      <c r="F25" s="211"/>
    </row>
    <row r="26" spans="1:6" ht="11.25" customHeight="1">
      <c r="A26" s="238"/>
      <c r="B26" s="47" t="s">
        <v>76</v>
      </c>
      <c r="C26" s="61"/>
      <c r="D26" s="7"/>
      <c r="E26" s="124"/>
      <c r="F26" s="33"/>
    </row>
    <row r="27" spans="1:6" ht="12.75">
      <c r="A27" s="238"/>
      <c r="B27" s="137" t="s">
        <v>77</v>
      </c>
      <c r="C27" s="170">
        <v>0.2</v>
      </c>
      <c r="D27" s="166">
        <v>33</v>
      </c>
      <c r="E27" s="247">
        <v>298.93</v>
      </c>
      <c r="F27" s="209">
        <f>E27*F5</f>
        <v>1428.8854000000001</v>
      </c>
    </row>
    <row r="28" spans="1:6" ht="12.75">
      <c r="A28" s="238"/>
      <c r="B28" s="137" t="s">
        <v>107</v>
      </c>
      <c r="C28" s="170">
        <v>12</v>
      </c>
      <c r="D28" s="166">
        <v>7.2</v>
      </c>
      <c r="E28" s="248"/>
      <c r="F28" s="210"/>
    </row>
    <row r="29" spans="1:6" ht="12.75">
      <c r="A29" s="239"/>
      <c r="B29" s="137" t="s">
        <v>79</v>
      </c>
      <c r="C29" s="170">
        <v>2</v>
      </c>
      <c r="D29" s="166">
        <v>258.73</v>
      </c>
      <c r="E29" s="249"/>
      <c r="F29" s="211"/>
    </row>
    <row r="30" spans="1:6" ht="12.75" customHeight="1">
      <c r="A30" s="240" t="s">
        <v>156</v>
      </c>
      <c r="B30" s="48" t="s">
        <v>161</v>
      </c>
      <c r="C30" s="61"/>
      <c r="D30" s="7"/>
      <c r="E30" s="124"/>
      <c r="F30" s="33"/>
    </row>
    <row r="31" spans="1:6" ht="12.75">
      <c r="A31" s="241"/>
      <c r="B31" s="156" t="s">
        <v>94</v>
      </c>
      <c r="C31" s="172">
        <v>0.5</v>
      </c>
      <c r="D31" s="168">
        <v>56</v>
      </c>
      <c r="E31" s="157">
        <v>56</v>
      </c>
      <c r="F31" s="21">
        <f>E31*F5</f>
        <v>267.68</v>
      </c>
    </row>
    <row r="32" spans="1:6" ht="12.75">
      <c r="A32" s="44"/>
      <c r="B32" s="73" t="s">
        <v>34</v>
      </c>
      <c r="C32" s="76"/>
      <c r="D32" s="77"/>
      <c r="E32" s="78"/>
      <c r="F32" s="79">
        <f>SUM(F8:F31)</f>
        <v>97296.2308</v>
      </c>
    </row>
    <row r="33" spans="1:6" ht="12.75">
      <c r="A33" s="116"/>
      <c r="B33" s="117" t="s">
        <v>42</v>
      </c>
      <c r="C33" s="15"/>
      <c r="D33" s="94"/>
      <c r="E33" s="32"/>
      <c r="F33" s="90"/>
    </row>
    <row r="34" spans="1:6" ht="11.25" customHeight="1">
      <c r="A34" s="240" t="s">
        <v>39</v>
      </c>
      <c r="B34" s="48" t="s">
        <v>40</v>
      </c>
      <c r="C34" s="1"/>
      <c r="D34" s="1"/>
      <c r="E34" s="32"/>
      <c r="F34" s="90"/>
    </row>
    <row r="35" spans="1:6" ht="12.75">
      <c r="A35" s="241"/>
      <c r="B35" s="70" t="s">
        <v>41</v>
      </c>
      <c r="C35" s="114">
        <v>0.5</v>
      </c>
      <c r="D35" s="115">
        <v>67.6</v>
      </c>
      <c r="E35" s="32"/>
      <c r="F35" s="90">
        <v>67.6</v>
      </c>
    </row>
    <row r="36" spans="1:6" ht="12" customHeight="1">
      <c r="A36" s="116" t="s">
        <v>39</v>
      </c>
      <c r="B36" s="149" t="s">
        <v>131</v>
      </c>
      <c r="C36" s="150"/>
      <c r="D36" s="151"/>
      <c r="E36" s="152"/>
      <c r="F36" s="153">
        <v>9580</v>
      </c>
    </row>
    <row r="37" spans="1:6" ht="11.25" customHeight="1">
      <c r="A37" s="240" t="s">
        <v>206</v>
      </c>
      <c r="B37" s="48" t="s">
        <v>202</v>
      </c>
      <c r="C37" s="1"/>
      <c r="D37" s="1"/>
      <c r="E37" s="32"/>
      <c r="F37" s="90"/>
    </row>
    <row r="38" spans="1:6" ht="12.75">
      <c r="A38" s="243"/>
      <c r="B38" s="164" t="s">
        <v>203</v>
      </c>
      <c r="C38" s="162">
        <v>6</v>
      </c>
      <c r="D38" s="163">
        <v>9</v>
      </c>
      <c r="E38" s="244">
        <v>61.8</v>
      </c>
      <c r="F38" s="234">
        <f>E38*F5</f>
        <v>295.404</v>
      </c>
    </row>
    <row r="39" spans="1:6" ht="12.75">
      <c r="A39" s="243"/>
      <c r="B39" s="164" t="s">
        <v>204</v>
      </c>
      <c r="C39" s="162">
        <v>6</v>
      </c>
      <c r="D39" s="163">
        <v>36</v>
      </c>
      <c r="E39" s="245"/>
      <c r="F39" s="235"/>
    </row>
    <row r="40" spans="1:6" ht="12" customHeight="1">
      <c r="A40" s="241"/>
      <c r="B40" s="164" t="s">
        <v>205</v>
      </c>
      <c r="C40" s="162">
        <v>12</v>
      </c>
      <c r="D40" s="163">
        <v>4.8</v>
      </c>
      <c r="E40" s="246"/>
      <c r="F40" s="236"/>
    </row>
    <row r="41" spans="1:6" ht="12.75" hidden="1">
      <c r="A41" s="116"/>
      <c r="B41" s="70" t="s">
        <v>125</v>
      </c>
      <c r="C41" s="101" t="s">
        <v>126</v>
      </c>
      <c r="D41" s="81" t="s">
        <v>127</v>
      </c>
      <c r="E41" s="68" t="s">
        <v>128</v>
      </c>
      <c r="F41" s="90"/>
    </row>
    <row r="42" spans="1:6" ht="12.75" customHeight="1" hidden="1">
      <c r="A42" s="116"/>
      <c r="B42" s="70">
        <v>1096.2</v>
      </c>
      <c r="C42" s="101">
        <v>11.5</v>
      </c>
      <c r="D42" s="81">
        <v>12</v>
      </c>
      <c r="E42" s="68">
        <f>B42*C42*D42</f>
        <v>151275.6</v>
      </c>
      <c r="F42" s="90"/>
    </row>
    <row r="43" spans="1:6" ht="12.75" customHeight="1">
      <c r="A43" s="22" t="s">
        <v>2</v>
      </c>
      <c r="B43" s="212" t="s">
        <v>3</v>
      </c>
      <c r="C43" s="213"/>
      <c r="D43" s="67"/>
      <c r="E43" s="4"/>
      <c r="F43" s="21"/>
    </row>
    <row r="44" spans="1:7" ht="13.5" customHeight="1">
      <c r="A44" s="6"/>
      <c r="B44" s="205" t="s">
        <v>6</v>
      </c>
      <c r="C44" s="206"/>
      <c r="D44" s="206"/>
      <c r="E44" s="207"/>
      <c r="F44" s="178">
        <f>B42*G44</f>
        <v>30512.34354924</v>
      </c>
      <c r="G44">
        <v>27.8346502</v>
      </c>
    </row>
    <row r="45" spans="1:7" ht="12" customHeight="1">
      <c r="A45" s="39"/>
      <c r="B45" s="205" t="s">
        <v>23</v>
      </c>
      <c r="C45" s="206"/>
      <c r="D45" s="206"/>
      <c r="E45" s="207"/>
      <c r="F45" s="178">
        <f>E42*G45</f>
        <v>45382.68</v>
      </c>
      <c r="G45" s="146">
        <v>0.3</v>
      </c>
    </row>
    <row r="46" spans="1:6" ht="11.25" customHeight="1">
      <c r="A46" s="39"/>
      <c r="B46" s="205" t="s">
        <v>24</v>
      </c>
      <c r="C46" s="206"/>
      <c r="D46" s="206"/>
      <c r="E46" s="207"/>
      <c r="F46" s="178"/>
    </row>
    <row r="47" spans="1:6" ht="14.25" customHeight="1">
      <c r="A47" s="40"/>
      <c r="B47" s="205" t="s">
        <v>25</v>
      </c>
      <c r="C47" s="206"/>
      <c r="D47" s="206"/>
      <c r="E47" s="207"/>
      <c r="F47" s="178">
        <v>2259.96</v>
      </c>
    </row>
    <row r="48" spans="1:6" ht="14.25" customHeight="1">
      <c r="A48" s="40"/>
      <c r="B48" s="221" t="s">
        <v>26</v>
      </c>
      <c r="C48" s="222"/>
      <c r="D48" s="222"/>
      <c r="E48" s="223"/>
      <c r="F48" s="178">
        <v>1084</v>
      </c>
    </row>
    <row r="49" spans="1:7" ht="15.75">
      <c r="A49" s="40"/>
      <c r="B49" s="221" t="s">
        <v>27</v>
      </c>
      <c r="C49" s="222"/>
      <c r="D49" s="222"/>
      <c r="E49" s="223"/>
      <c r="F49" s="178">
        <f>E42*G49</f>
        <v>16640.316000000003</v>
      </c>
      <c r="G49" s="146">
        <v>0.11</v>
      </c>
    </row>
    <row r="50" spans="1:7" ht="12.75">
      <c r="A50" s="38"/>
      <c r="B50" s="224" t="s">
        <v>29</v>
      </c>
      <c r="C50" s="225"/>
      <c r="D50" s="225"/>
      <c r="E50" s="226"/>
      <c r="F50" s="178">
        <f>E42*G50</f>
        <v>7866.3312</v>
      </c>
      <c r="G50" s="147">
        <v>0.052</v>
      </c>
    </row>
    <row r="51" spans="1:7" ht="12.75" customHeight="1">
      <c r="A51" s="38"/>
      <c r="B51" s="227" t="s">
        <v>214</v>
      </c>
      <c r="C51" s="228"/>
      <c r="D51" s="228"/>
      <c r="E51" s="229"/>
      <c r="F51" s="71">
        <v>5919</v>
      </c>
      <c r="G51" s="146">
        <v>0.03</v>
      </c>
    </row>
    <row r="52" spans="1:6" ht="12.75">
      <c r="A52" s="38"/>
      <c r="B52" s="230" t="s">
        <v>7</v>
      </c>
      <c r="C52" s="231"/>
      <c r="D52" s="231"/>
      <c r="E52" s="232"/>
      <c r="F52" s="92">
        <f>SUM(F32:F51)</f>
        <v>216903.86554923997</v>
      </c>
    </row>
    <row r="53" spans="1:6" ht="12.75">
      <c r="A53" s="38"/>
      <c r="B53" s="212" t="s">
        <v>30</v>
      </c>
      <c r="C53" s="214"/>
      <c r="D53" s="214"/>
      <c r="E53" s="213"/>
      <c r="F53" s="56">
        <v>140284</v>
      </c>
    </row>
    <row r="54" spans="1:6" ht="12.75" customHeight="1">
      <c r="A54" s="57"/>
      <c r="B54" s="212" t="s">
        <v>31</v>
      </c>
      <c r="C54" s="214"/>
      <c r="D54" s="214"/>
      <c r="E54" s="213"/>
      <c r="F54" s="56">
        <f>F53-F52</f>
        <v>-76619.86554923997</v>
      </c>
    </row>
    <row r="55" spans="1:6" ht="12.75" customHeight="1">
      <c r="A55" s="233" t="s">
        <v>215</v>
      </c>
      <c r="B55" s="233"/>
      <c r="C55" s="233"/>
      <c r="D55" s="233"/>
      <c r="E55" s="233"/>
      <c r="F55" s="56">
        <v>71100</v>
      </c>
    </row>
    <row r="56" spans="1:6" ht="15">
      <c r="A56" s="215" t="s">
        <v>32</v>
      </c>
      <c r="B56" s="216"/>
      <c r="C56" s="216"/>
      <c r="D56" s="216"/>
      <c r="E56" s="216"/>
      <c r="F56" s="217"/>
    </row>
    <row r="57" spans="1:6" ht="15.75">
      <c r="A57" s="218" t="s">
        <v>33</v>
      </c>
      <c r="B57" s="219"/>
      <c r="C57" s="219"/>
      <c r="D57" s="219"/>
      <c r="E57" s="219"/>
      <c r="F57" s="220"/>
    </row>
  </sheetData>
  <sheetProtection/>
  <mergeCells count="34">
    <mergeCell ref="A57:F57"/>
    <mergeCell ref="B44:E44"/>
    <mergeCell ref="B45:E45"/>
    <mergeCell ref="B46:E46"/>
    <mergeCell ref="B50:E50"/>
    <mergeCell ref="F16:F25"/>
    <mergeCell ref="F27:F29"/>
    <mergeCell ref="A56:F56"/>
    <mergeCell ref="A55:E55"/>
    <mergeCell ref="A30:A31"/>
    <mergeCell ref="B3:B4"/>
    <mergeCell ref="B53:E53"/>
    <mergeCell ref="B43:C43"/>
    <mergeCell ref="E8:E14"/>
    <mergeCell ref="E27:E29"/>
    <mergeCell ref="B52:E52"/>
    <mergeCell ref="B51:E51"/>
    <mergeCell ref="B48:E48"/>
    <mergeCell ref="A15:A29"/>
    <mergeCell ref="A37:A40"/>
    <mergeCell ref="E38:E40"/>
    <mergeCell ref="B54:E54"/>
    <mergeCell ref="B49:E49"/>
    <mergeCell ref="E16:E25"/>
    <mergeCell ref="F38:F40"/>
    <mergeCell ref="A7:A14"/>
    <mergeCell ref="F8:F14"/>
    <mergeCell ref="A34:A35"/>
    <mergeCell ref="B47:E47"/>
    <mergeCell ref="A1:F1"/>
    <mergeCell ref="F3:F4"/>
    <mergeCell ref="C3:E3"/>
    <mergeCell ref="A2:E2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I22" sqref="I22"/>
    </sheetView>
  </sheetViews>
  <sheetFormatPr defaultColWidth="9.00390625" defaultRowHeight="12.75"/>
  <cols>
    <col min="1" max="1" width="4.00390625" style="0" customWidth="1"/>
    <col min="2" max="2" width="54.00390625" style="0" customWidth="1"/>
    <col min="3" max="3" width="7.625" style="0" customWidth="1"/>
    <col min="4" max="4" width="9.125" style="0" customWidth="1"/>
    <col min="5" max="5" width="10.625" style="0" hidden="1" customWidth="1"/>
    <col min="6" max="6" width="12.00390625" style="0" customWidth="1"/>
    <col min="7" max="7" width="8.25390625" style="0" hidden="1" customWidth="1"/>
    <col min="9" max="9" width="14.375" style="0" customWidth="1"/>
    <col min="10" max="10" width="15.00390625" style="0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10</v>
      </c>
      <c r="B2" s="193"/>
      <c r="C2" s="193"/>
      <c r="D2" s="193"/>
      <c r="E2" s="193"/>
      <c r="F2" s="194"/>
    </row>
    <row r="3" spans="1:6" ht="11.25" customHeight="1">
      <c r="A3" s="195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24.7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9.75" customHeight="1" hidden="1">
      <c r="A5" s="25"/>
      <c r="B5" s="3"/>
      <c r="C5" s="1"/>
      <c r="D5" s="1"/>
      <c r="E5" s="1"/>
      <c r="F5" s="1">
        <v>4.78</v>
      </c>
    </row>
    <row r="6" spans="1:6" ht="13.5" customHeight="1">
      <c r="A6" s="25" t="s">
        <v>0</v>
      </c>
      <c r="B6" s="3" t="s">
        <v>1</v>
      </c>
      <c r="C6" s="1"/>
      <c r="D6" s="1"/>
      <c r="E6" s="1"/>
      <c r="F6" s="1"/>
    </row>
    <row r="7" spans="1:6" ht="11.25" customHeight="1">
      <c r="A7" s="189" t="s">
        <v>80</v>
      </c>
      <c r="B7" s="48" t="s">
        <v>74</v>
      </c>
      <c r="C7" s="1"/>
      <c r="D7" s="1"/>
      <c r="E7" s="17"/>
      <c r="F7" s="21"/>
    </row>
    <row r="8" spans="1:6" ht="15.75" customHeight="1">
      <c r="A8" s="190"/>
      <c r="B8" s="137" t="s">
        <v>75</v>
      </c>
      <c r="C8" s="170">
        <v>5</v>
      </c>
      <c r="D8" s="166">
        <v>28</v>
      </c>
      <c r="E8" s="145">
        <v>28</v>
      </c>
      <c r="F8" s="142">
        <f>E8*F5</f>
        <v>133.84</v>
      </c>
    </row>
    <row r="9" spans="1:6" ht="11.25" customHeight="1">
      <c r="A9" s="190"/>
      <c r="B9" s="46" t="s">
        <v>76</v>
      </c>
      <c r="C9" s="61"/>
      <c r="D9" s="7"/>
      <c r="E9" s="17"/>
      <c r="F9" s="21"/>
    </row>
    <row r="10" spans="1:6" ht="15.75" customHeight="1">
      <c r="A10" s="190"/>
      <c r="B10" s="137" t="s">
        <v>79</v>
      </c>
      <c r="C10" s="170">
        <v>3</v>
      </c>
      <c r="D10" s="166">
        <v>388.1</v>
      </c>
      <c r="E10" s="250">
        <v>610.9</v>
      </c>
      <c r="F10" s="209">
        <f>E10*F5</f>
        <v>2920.102</v>
      </c>
    </row>
    <row r="11" spans="1:6" ht="15.75" customHeight="1">
      <c r="A11" s="190"/>
      <c r="B11" s="137" t="s">
        <v>108</v>
      </c>
      <c r="C11" s="170">
        <v>1</v>
      </c>
      <c r="D11" s="166">
        <v>68</v>
      </c>
      <c r="E11" s="251"/>
      <c r="F11" s="210"/>
    </row>
    <row r="12" spans="1:6" ht="15.75" customHeight="1">
      <c r="A12" s="190"/>
      <c r="B12" s="137" t="s">
        <v>77</v>
      </c>
      <c r="C12" s="170">
        <v>0.6</v>
      </c>
      <c r="D12" s="166">
        <v>99</v>
      </c>
      <c r="E12" s="251"/>
      <c r="F12" s="210"/>
    </row>
    <row r="13" spans="1:6" ht="15.75" customHeight="1">
      <c r="A13" s="190"/>
      <c r="B13" s="137" t="s">
        <v>109</v>
      </c>
      <c r="C13" s="170">
        <v>1</v>
      </c>
      <c r="D13" s="166">
        <v>33</v>
      </c>
      <c r="E13" s="251"/>
      <c r="F13" s="210"/>
    </row>
    <row r="14" spans="1:6" ht="15.75" customHeight="1">
      <c r="A14" s="190"/>
      <c r="B14" s="137" t="s">
        <v>78</v>
      </c>
      <c r="C14" s="170">
        <v>8</v>
      </c>
      <c r="D14" s="166">
        <v>4</v>
      </c>
      <c r="E14" s="251"/>
      <c r="F14" s="210"/>
    </row>
    <row r="15" spans="1:6" ht="13.5" customHeight="1">
      <c r="A15" s="190"/>
      <c r="B15" s="137" t="s">
        <v>107</v>
      </c>
      <c r="C15" s="170">
        <v>8</v>
      </c>
      <c r="D15" s="166">
        <v>4.8</v>
      </c>
      <c r="E15" s="251"/>
      <c r="F15" s="210"/>
    </row>
    <row r="16" spans="1:6" ht="15.75" customHeight="1">
      <c r="A16" s="191"/>
      <c r="B16" s="137" t="s">
        <v>110</v>
      </c>
      <c r="C16" s="170">
        <v>20</v>
      </c>
      <c r="D16" s="166">
        <v>14</v>
      </c>
      <c r="E16" s="252"/>
      <c r="F16" s="211"/>
    </row>
    <row r="17" spans="1:6" ht="15.75" customHeight="1">
      <c r="A17" s="189" t="s">
        <v>115</v>
      </c>
      <c r="B17" s="48" t="s">
        <v>122</v>
      </c>
      <c r="C17" s="170"/>
      <c r="D17" s="175"/>
      <c r="E17" s="34"/>
      <c r="F17" s="33"/>
    </row>
    <row r="18" spans="1:6" ht="15.75" customHeight="1">
      <c r="A18" s="190"/>
      <c r="B18" s="137" t="s">
        <v>116</v>
      </c>
      <c r="C18" s="170">
        <v>6</v>
      </c>
      <c r="D18" s="166">
        <v>46.2</v>
      </c>
      <c r="E18" s="250">
        <v>385</v>
      </c>
      <c r="F18" s="209">
        <f>E18*F5</f>
        <v>1840.3000000000002</v>
      </c>
    </row>
    <row r="19" spans="1:6" ht="15.75" customHeight="1">
      <c r="A19" s="190"/>
      <c r="B19" s="137" t="s">
        <v>117</v>
      </c>
      <c r="C19" s="170">
        <v>2</v>
      </c>
      <c r="D19" s="166">
        <v>80</v>
      </c>
      <c r="E19" s="251"/>
      <c r="F19" s="210"/>
    </row>
    <row r="20" spans="1:6" ht="15.75" customHeight="1">
      <c r="A20" s="190"/>
      <c r="B20" s="137" t="s">
        <v>118</v>
      </c>
      <c r="C20" s="170">
        <v>1</v>
      </c>
      <c r="D20" s="166">
        <v>50</v>
      </c>
      <c r="E20" s="251"/>
      <c r="F20" s="210"/>
    </row>
    <row r="21" spans="1:6" ht="15.75" customHeight="1">
      <c r="A21" s="190"/>
      <c r="B21" s="137" t="s">
        <v>119</v>
      </c>
      <c r="C21" s="170">
        <v>2</v>
      </c>
      <c r="D21" s="166">
        <v>148</v>
      </c>
      <c r="E21" s="251"/>
      <c r="F21" s="210"/>
    </row>
    <row r="22" spans="1:6" ht="15.75" customHeight="1">
      <c r="A22" s="190"/>
      <c r="B22" s="137" t="s">
        <v>120</v>
      </c>
      <c r="C22" s="170">
        <v>10</v>
      </c>
      <c r="D22" s="166">
        <v>23</v>
      </c>
      <c r="E22" s="251"/>
      <c r="F22" s="210"/>
    </row>
    <row r="23" spans="1:6" ht="15.75" customHeight="1">
      <c r="A23" s="190"/>
      <c r="B23" s="137" t="s">
        <v>63</v>
      </c>
      <c r="C23" s="170">
        <v>3</v>
      </c>
      <c r="D23" s="166">
        <v>37.8</v>
      </c>
      <c r="E23" s="252"/>
      <c r="F23" s="211"/>
    </row>
    <row r="24" spans="1:6" ht="15.75" customHeight="1">
      <c r="A24" s="190"/>
      <c r="B24" s="47" t="s">
        <v>121</v>
      </c>
      <c r="C24" s="61"/>
      <c r="D24" s="7"/>
      <c r="E24" s="34"/>
      <c r="F24" s="33"/>
    </row>
    <row r="25" spans="1:6" ht="15.75" customHeight="1">
      <c r="A25" s="190"/>
      <c r="B25" s="137" t="s">
        <v>79</v>
      </c>
      <c r="C25" s="170">
        <v>0.9</v>
      </c>
      <c r="D25" s="166">
        <v>131.5</v>
      </c>
      <c r="E25" s="17">
        <v>131.5</v>
      </c>
      <c r="F25" s="21">
        <f>E25*F5</f>
        <v>628.57</v>
      </c>
    </row>
    <row r="26" spans="1:6" ht="15.75" customHeight="1">
      <c r="A26" s="190"/>
      <c r="B26" s="48" t="s">
        <v>74</v>
      </c>
      <c r="C26" s="1"/>
      <c r="D26" s="1"/>
      <c r="E26" s="1"/>
      <c r="F26" s="21"/>
    </row>
    <row r="27" spans="1:6" ht="15.75" customHeight="1">
      <c r="A27" s="191"/>
      <c r="B27" s="185" t="s">
        <v>184</v>
      </c>
      <c r="C27" s="16">
        <v>1</v>
      </c>
      <c r="D27" s="186">
        <v>3331</v>
      </c>
      <c r="E27" s="184">
        <v>3331</v>
      </c>
      <c r="F27" s="21">
        <v>15922</v>
      </c>
    </row>
    <row r="28" spans="1:6" ht="15.75" customHeight="1">
      <c r="A28" s="189" t="s">
        <v>206</v>
      </c>
      <c r="B28" s="48" t="s">
        <v>202</v>
      </c>
      <c r="C28" s="177"/>
      <c r="D28" s="176"/>
      <c r="E28" s="34"/>
      <c r="F28" s="33"/>
    </row>
    <row r="29" spans="1:6" ht="15.75" customHeight="1">
      <c r="A29" s="190"/>
      <c r="B29" s="164" t="s">
        <v>203</v>
      </c>
      <c r="C29" s="177">
        <v>12</v>
      </c>
      <c r="D29" s="176">
        <v>18</v>
      </c>
      <c r="E29" s="250">
        <v>87.6</v>
      </c>
      <c r="F29" s="209">
        <f>E29*F5</f>
        <v>418.728</v>
      </c>
    </row>
    <row r="30" spans="1:6" ht="15.75" customHeight="1">
      <c r="A30" s="190"/>
      <c r="B30" s="164" t="s">
        <v>204</v>
      </c>
      <c r="C30" s="177">
        <v>10</v>
      </c>
      <c r="D30" s="176">
        <v>60</v>
      </c>
      <c r="E30" s="251"/>
      <c r="F30" s="210"/>
    </row>
    <row r="31" spans="1:6" ht="15.75" customHeight="1">
      <c r="A31" s="191"/>
      <c r="B31" s="164" t="s">
        <v>205</v>
      </c>
      <c r="C31" s="177">
        <v>24</v>
      </c>
      <c r="D31" s="176">
        <v>9.6</v>
      </c>
      <c r="E31" s="252"/>
      <c r="F31" s="211"/>
    </row>
    <row r="32" spans="1:6" ht="12.75" customHeight="1">
      <c r="A32" s="82"/>
      <c r="B32" s="73" t="s">
        <v>34</v>
      </c>
      <c r="C32" s="103"/>
      <c r="D32" s="77"/>
      <c r="E32" s="84"/>
      <c r="F32" s="79">
        <f>SUM(F8:F31)</f>
        <v>21863.539999999997</v>
      </c>
    </row>
    <row r="33" spans="1:6" ht="12.75" customHeight="1">
      <c r="A33" s="82"/>
      <c r="B33" s="83" t="s">
        <v>35</v>
      </c>
      <c r="C33" s="104"/>
      <c r="D33" s="81"/>
      <c r="E33" s="69"/>
      <c r="F33" s="54"/>
    </row>
    <row r="34" spans="1:6" ht="10.5" customHeight="1">
      <c r="A34" s="143"/>
      <c r="B34" s="45"/>
      <c r="C34" s="64"/>
      <c r="D34" s="62"/>
      <c r="E34" s="17"/>
      <c r="F34" s="21"/>
    </row>
    <row r="35" spans="1:6" ht="12" customHeight="1" hidden="1">
      <c r="A35" s="189"/>
      <c r="B35" s="70" t="s">
        <v>125</v>
      </c>
      <c r="C35" s="101" t="s">
        <v>126</v>
      </c>
      <c r="D35" s="81" t="s">
        <v>127</v>
      </c>
      <c r="E35" s="68" t="s">
        <v>128</v>
      </c>
      <c r="F35" s="21"/>
    </row>
    <row r="36" spans="1:6" ht="12" customHeight="1" hidden="1">
      <c r="A36" s="191"/>
      <c r="B36" s="70">
        <v>1016</v>
      </c>
      <c r="C36" s="101">
        <v>11.5</v>
      </c>
      <c r="D36" s="81">
        <v>12</v>
      </c>
      <c r="E36" s="68">
        <f>B36*C36*D36</f>
        <v>140208</v>
      </c>
      <c r="F36" s="21"/>
    </row>
    <row r="37" spans="1:6" ht="15.75" customHeight="1">
      <c r="A37" s="3" t="s">
        <v>2</v>
      </c>
      <c r="B37" s="212" t="s">
        <v>3</v>
      </c>
      <c r="C37" s="214"/>
      <c r="D37" s="214"/>
      <c r="E37" s="213"/>
      <c r="F37" s="21"/>
    </row>
    <row r="38" spans="1:7" ht="12.75" customHeight="1">
      <c r="A38" s="6"/>
      <c r="B38" s="205" t="s">
        <v>6</v>
      </c>
      <c r="C38" s="206"/>
      <c r="D38" s="206"/>
      <c r="E38" s="207"/>
      <c r="F38" s="31">
        <f>B36*G38</f>
        <v>28280.0046032</v>
      </c>
      <c r="G38">
        <v>27.8346502</v>
      </c>
    </row>
    <row r="39" spans="1:7" ht="13.5" customHeight="1">
      <c r="A39" s="23"/>
      <c r="B39" s="205" t="s">
        <v>23</v>
      </c>
      <c r="C39" s="206"/>
      <c r="D39" s="206"/>
      <c r="E39" s="207"/>
      <c r="F39" s="31">
        <f>E36*G39</f>
        <v>42062.4</v>
      </c>
      <c r="G39" s="146">
        <v>0.3</v>
      </c>
    </row>
    <row r="40" spans="1:6" ht="15" customHeight="1">
      <c r="A40" s="23"/>
      <c r="B40" s="205" t="s">
        <v>24</v>
      </c>
      <c r="C40" s="206"/>
      <c r="D40" s="206"/>
      <c r="E40" s="207"/>
      <c r="F40" s="31"/>
    </row>
    <row r="41" spans="1:6" ht="14.25" customHeight="1">
      <c r="A41" s="24"/>
      <c r="B41" s="205" t="s">
        <v>25</v>
      </c>
      <c r="C41" s="206"/>
      <c r="D41" s="206"/>
      <c r="E41" s="207"/>
      <c r="F41" s="31">
        <v>2072.64</v>
      </c>
    </row>
    <row r="42" spans="1:6" ht="12.75" customHeight="1">
      <c r="A42" s="24"/>
      <c r="B42" s="221" t="s">
        <v>26</v>
      </c>
      <c r="C42" s="222"/>
      <c r="D42" s="222"/>
      <c r="E42" s="223"/>
      <c r="F42" s="31">
        <v>1238</v>
      </c>
    </row>
    <row r="43" spans="1:7" ht="12.75" customHeight="1">
      <c r="A43" s="24"/>
      <c r="B43" s="221" t="s">
        <v>27</v>
      </c>
      <c r="C43" s="222"/>
      <c r="D43" s="222"/>
      <c r="E43" s="223"/>
      <c r="F43" s="31">
        <f>E36*G43</f>
        <v>15422.88</v>
      </c>
      <c r="G43" s="146">
        <v>0.11</v>
      </c>
    </row>
    <row r="44" spans="1:7" ht="15" customHeight="1">
      <c r="A44" s="38"/>
      <c r="B44" s="224" t="s">
        <v>29</v>
      </c>
      <c r="C44" s="225"/>
      <c r="D44" s="225"/>
      <c r="E44" s="226"/>
      <c r="F44" s="31">
        <f>E36*G44</f>
        <v>7290.816</v>
      </c>
      <c r="G44" s="147">
        <v>0.052</v>
      </c>
    </row>
    <row r="45" spans="1:7" ht="14.25" customHeight="1">
      <c r="A45" s="38"/>
      <c r="B45" s="227" t="s">
        <v>214</v>
      </c>
      <c r="C45" s="228"/>
      <c r="D45" s="228"/>
      <c r="E45" s="229"/>
      <c r="F45" s="71">
        <v>8141</v>
      </c>
      <c r="G45" s="146">
        <v>0.03</v>
      </c>
    </row>
    <row r="46" spans="1:6" ht="12.75" customHeight="1">
      <c r="A46" s="38"/>
      <c r="B46" s="230" t="s">
        <v>7</v>
      </c>
      <c r="C46" s="231"/>
      <c r="D46" s="231"/>
      <c r="E46" s="232"/>
      <c r="F46" s="56">
        <f>SUM(F32:F45)</f>
        <v>126371.28060320001</v>
      </c>
    </row>
    <row r="47" spans="1:6" ht="12.75" customHeight="1">
      <c r="A47" s="38"/>
      <c r="B47" s="212" t="s">
        <v>30</v>
      </c>
      <c r="C47" s="214"/>
      <c r="D47" s="214"/>
      <c r="E47" s="213"/>
      <c r="F47" s="56">
        <v>142090</v>
      </c>
    </row>
    <row r="48" spans="1:6" ht="14.25" customHeight="1">
      <c r="A48" s="57"/>
      <c r="B48" s="212" t="s">
        <v>36</v>
      </c>
      <c r="C48" s="214"/>
      <c r="D48" s="214"/>
      <c r="E48" s="213"/>
      <c r="F48" s="56">
        <f>F47-F46</f>
        <v>15718.719396799992</v>
      </c>
    </row>
    <row r="49" spans="1:6" ht="14.25" customHeight="1">
      <c r="A49" s="233" t="s">
        <v>215</v>
      </c>
      <c r="B49" s="233"/>
      <c r="C49" s="233"/>
      <c r="D49" s="233"/>
      <c r="E49" s="233"/>
      <c r="F49" s="56">
        <v>1126</v>
      </c>
    </row>
    <row r="50" spans="1:6" ht="15">
      <c r="A50" s="215" t="s">
        <v>32</v>
      </c>
      <c r="B50" s="216"/>
      <c r="C50" s="216"/>
      <c r="D50" s="216"/>
      <c r="E50" s="216"/>
      <c r="F50" s="217"/>
    </row>
    <row r="51" spans="1:6" ht="15.75">
      <c r="A51" s="218" t="s">
        <v>33</v>
      </c>
      <c r="B51" s="219"/>
      <c r="C51" s="219"/>
      <c r="D51" s="219"/>
      <c r="E51" s="219"/>
      <c r="F51" s="220"/>
    </row>
  </sheetData>
  <sheetProtection/>
  <mergeCells count="31">
    <mergeCell ref="A50:F50"/>
    <mergeCell ref="B42:E42"/>
    <mergeCell ref="A49:E49"/>
    <mergeCell ref="B38:E38"/>
    <mergeCell ref="B40:E40"/>
    <mergeCell ref="A51:F51"/>
    <mergeCell ref="B44:E44"/>
    <mergeCell ref="B45:E45"/>
    <mergeCell ref="B46:E46"/>
    <mergeCell ref="B47:E47"/>
    <mergeCell ref="B39:E39"/>
    <mergeCell ref="E18:E23"/>
    <mergeCell ref="B37:E37"/>
    <mergeCell ref="B48:E48"/>
    <mergeCell ref="B43:E43"/>
    <mergeCell ref="B41:E41"/>
    <mergeCell ref="A1:F1"/>
    <mergeCell ref="A2:F2"/>
    <mergeCell ref="F3:F4"/>
    <mergeCell ref="A3:A4"/>
    <mergeCell ref="A7:A16"/>
    <mergeCell ref="F18:F23"/>
    <mergeCell ref="E10:E16"/>
    <mergeCell ref="C3:E3"/>
    <mergeCell ref="A17:A27"/>
    <mergeCell ref="A28:A31"/>
    <mergeCell ref="E29:E31"/>
    <mergeCell ref="A35:A36"/>
    <mergeCell ref="F29:F31"/>
    <mergeCell ref="B3:B4"/>
    <mergeCell ref="F10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2">
      <selection activeCell="F28" sqref="F28:F30"/>
    </sheetView>
  </sheetViews>
  <sheetFormatPr defaultColWidth="9.00390625" defaultRowHeight="12.75"/>
  <cols>
    <col min="1" max="1" width="3.625" style="0" customWidth="1"/>
    <col min="2" max="2" width="53.25390625" style="0" customWidth="1"/>
    <col min="3" max="3" width="9.125" style="0" customWidth="1"/>
    <col min="4" max="4" width="9.875" style="0" customWidth="1"/>
    <col min="5" max="5" width="9.00390625" style="0" hidden="1" customWidth="1"/>
    <col min="6" max="6" width="10.2539062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11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199" t="s">
        <v>17</v>
      </c>
      <c r="D3" s="200"/>
      <c r="E3" s="201"/>
      <c r="F3" s="197" t="s">
        <v>18</v>
      </c>
    </row>
    <row r="4" spans="1:6" ht="24.7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12" customHeight="1" hidden="1">
      <c r="A5" s="25"/>
      <c r="B5" s="3"/>
      <c r="C5" s="1"/>
      <c r="D5" s="1"/>
      <c r="E5" s="1"/>
      <c r="F5" s="1">
        <v>4.78</v>
      </c>
    </row>
    <row r="6" spans="1:6" ht="15" customHeight="1">
      <c r="A6" s="25" t="s">
        <v>0</v>
      </c>
      <c r="B6" s="3" t="s">
        <v>1</v>
      </c>
      <c r="C6" s="1"/>
      <c r="D6" s="1"/>
      <c r="E6" s="7"/>
      <c r="F6" s="160"/>
    </row>
    <row r="7" spans="1:6" ht="15">
      <c r="A7" s="189" t="s">
        <v>52</v>
      </c>
      <c r="B7" s="48" t="s">
        <v>61</v>
      </c>
      <c r="C7" s="125"/>
      <c r="D7" s="119"/>
      <c r="E7" s="13"/>
      <c r="F7" s="26"/>
    </row>
    <row r="8" spans="1:6" ht="12.75">
      <c r="A8" s="191"/>
      <c r="B8" s="50" t="s">
        <v>62</v>
      </c>
      <c r="C8" s="51">
        <v>1</v>
      </c>
      <c r="D8" s="169">
        <v>160</v>
      </c>
      <c r="E8" s="60">
        <v>160</v>
      </c>
      <c r="F8" s="161">
        <f>E8*F5</f>
        <v>764.8000000000001</v>
      </c>
    </row>
    <row r="9" spans="1:6" ht="15">
      <c r="A9" s="189" t="s">
        <v>80</v>
      </c>
      <c r="B9" s="48" t="s">
        <v>82</v>
      </c>
      <c r="C9" s="61"/>
      <c r="D9" s="7"/>
      <c r="E9" s="60"/>
      <c r="F9" s="161"/>
    </row>
    <row r="10" spans="1:6" ht="12.75">
      <c r="A10" s="190"/>
      <c r="B10" s="137" t="s">
        <v>83</v>
      </c>
      <c r="C10" s="170">
        <v>1.5</v>
      </c>
      <c r="D10" s="166">
        <v>210</v>
      </c>
      <c r="E10" s="253">
        <v>2284.02</v>
      </c>
      <c r="F10" s="256">
        <f>E10*F5</f>
        <v>10917.615600000001</v>
      </c>
    </row>
    <row r="11" spans="1:6" ht="12.75">
      <c r="A11" s="190"/>
      <c r="B11" s="137" t="s">
        <v>84</v>
      </c>
      <c r="C11" s="170">
        <v>1</v>
      </c>
      <c r="D11" s="166">
        <v>95.83</v>
      </c>
      <c r="E11" s="254"/>
      <c r="F11" s="257"/>
    </row>
    <row r="12" spans="1:6" ht="15.75" customHeight="1">
      <c r="A12" s="190"/>
      <c r="B12" s="137" t="s">
        <v>85</v>
      </c>
      <c r="C12" s="170">
        <v>0.5</v>
      </c>
      <c r="D12" s="166">
        <v>26.19</v>
      </c>
      <c r="E12" s="254"/>
      <c r="F12" s="257"/>
    </row>
    <row r="13" spans="1:6" ht="15.75" customHeight="1">
      <c r="A13" s="190"/>
      <c r="B13" s="137" t="s">
        <v>111</v>
      </c>
      <c r="C13" s="170">
        <v>4</v>
      </c>
      <c r="D13" s="166">
        <v>34</v>
      </c>
      <c r="E13" s="254"/>
      <c r="F13" s="257"/>
    </row>
    <row r="14" spans="1:6" ht="15.75" customHeight="1">
      <c r="A14" s="190"/>
      <c r="B14" s="137" t="s">
        <v>93</v>
      </c>
      <c r="C14" s="170">
        <v>4</v>
      </c>
      <c r="D14" s="166">
        <v>960</v>
      </c>
      <c r="E14" s="254"/>
      <c r="F14" s="257"/>
    </row>
    <row r="15" spans="1:6" ht="15.75" customHeight="1">
      <c r="A15" s="190"/>
      <c r="B15" s="137" t="s">
        <v>112</v>
      </c>
      <c r="C15" s="170">
        <v>4</v>
      </c>
      <c r="D15" s="166">
        <v>720</v>
      </c>
      <c r="E15" s="254"/>
      <c r="F15" s="257"/>
    </row>
    <row r="16" spans="1:6" ht="15.75" customHeight="1">
      <c r="A16" s="190"/>
      <c r="B16" s="137" t="s">
        <v>88</v>
      </c>
      <c r="C16" s="170">
        <v>4</v>
      </c>
      <c r="D16" s="166">
        <v>76</v>
      </c>
      <c r="E16" s="254"/>
      <c r="F16" s="257"/>
    </row>
    <row r="17" spans="1:6" ht="15.75" customHeight="1">
      <c r="A17" s="190"/>
      <c r="B17" s="137" t="s">
        <v>89</v>
      </c>
      <c r="C17" s="170">
        <v>4</v>
      </c>
      <c r="D17" s="166">
        <v>32</v>
      </c>
      <c r="E17" s="254"/>
      <c r="F17" s="257"/>
    </row>
    <row r="18" spans="1:6" ht="15.75" customHeight="1">
      <c r="A18" s="190"/>
      <c r="B18" s="137" t="s">
        <v>90</v>
      </c>
      <c r="C18" s="170">
        <v>4</v>
      </c>
      <c r="D18" s="166">
        <v>40.4</v>
      </c>
      <c r="E18" s="254"/>
      <c r="F18" s="257"/>
    </row>
    <row r="19" spans="1:6" ht="15.75" customHeight="1">
      <c r="A19" s="191"/>
      <c r="B19" s="137" t="s">
        <v>91</v>
      </c>
      <c r="C19" s="170">
        <v>4</v>
      </c>
      <c r="D19" s="166">
        <v>89.6</v>
      </c>
      <c r="E19" s="255"/>
      <c r="F19" s="258"/>
    </row>
    <row r="20" spans="1:6" ht="15.75" customHeight="1">
      <c r="A20" s="189" t="s">
        <v>129</v>
      </c>
      <c r="B20" s="48" t="s">
        <v>145</v>
      </c>
      <c r="C20" s="172"/>
      <c r="D20" s="179"/>
      <c r="E20" s="60"/>
      <c r="F20" s="161"/>
    </row>
    <row r="21" spans="1:6" ht="15.75" customHeight="1">
      <c r="A21" s="191"/>
      <c r="B21" s="156" t="s">
        <v>87</v>
      </c>
      <c r="C21" s="172">
        <v>4</v>
      </c>
      <c r="D21" s="168">
        <v>740</v>
      </c>
      <c r="E21" s="60">
        <v>740</v>
      </c>
      <c r="F21" s="161">
        <f>E21*F5</f>
        <v>3537.2000000000003</v>
      </c>
    </row>
    <row r="22" spans="1:6" ht="15.75" customHeight="1">
      <c r="A22" s="189" t="s">
        <v>156</v>
      </c>
      <c r="B22" s="48" t="s">
        <v>165</v>
      </c>
      <c r="C22" s="61"/>
      <c r="D22" s="7"/>
      <c r="E22" s="60"/>
      <c r="F22" s="161"/>
    </row>
    <row r="23" spans="1:6" ht="15.75" customHeight="1">
      <c r="A23" s="190"/>
      <c r="B23" s="156" t="s">
        <v>155</v>
      </c>
      <c r="C23" s="172">
        <v>1</v>
      </c>
      <c r="D23" s="168">
        <v>88</v>
      </c>
      <c r="E23" s="253">
        <v>559</v>
      </c>
      <c r="F23" s="256">
        <f>E23*F5</f>
        <v>2672.02</v>
      </c>
    </row>
    <row r="24" spans="1:6" ht="15.75" customHeight="1">
      <c r="A24" s="190"/>
      <c r="B24" s="156" t="s">
        <v>135</v>
      </c>
      <c r="C24" s="172">
        <v>1</v>
      </c>
      <c r="D24" s="168">
        <v>45</v>
      </c>
      <c r="E24" s="254"/>
      <c r="F24" s="257"/>
    </row>
    <row r="25" spans="1:6" ht="15.75" customHeight="1">
      <c r="A25" s="190"/>
      <c r="B25" s="156" t="s">
        <v>137</v>
      </c>
      <c r="C25" s="172">
        <v>2</v>
      </c>
      <c r="D25" s="168">
        <v>370</v>
      </c>
      <c r="E25" s="254"/>
      <c r="F25" s="257"/>
    </row>
    <row r="26" spans="1:6" ht="15.75" customHeight="1">
      <c r="A26" s="190"/>
      <c r="B26" s="156" t="s">
        <v>94</v>
      </c>
      <c r="C26" s="172">
        <v>0.5</v>
      </c>
      <c r="D26" s="168">
        <v>56</v>
      </c>
      <c r="E26" s="255"/>
      <c r="F26" s="258"/>
    </row>
    <row r="27" spans="1:6" ht="15.75" customHeight="1">
      <c r="A27" s="190"/>
      <c r="B27" s="46" t="s">
        <v>162</v>
      </c>
      <c r="C27" s="61"/>
      <c r="D27" s="7"/>
      <c r="E27" s="60"/>
      <c r="F27" s="161"/>
    </row>
    <row r="28" spans="1:6" ht="15.75" customHeight="1">
      <c r="A28" s="190"/>
      <c r="B28" s="156" t="s">
        <v>163</v>
      </c>
      <c r="C28" s="172">
        <v>5</v>
      </c>
      <c r="D28" s="168">
        <v>137.5</v>
      </c>
      <c r="E28" s="253">
        <v>1657.5</v>
      </c>
      <c r="F28" s="256">
        <f>E28*F5</f>
        <v>7922.85</v>
      </c>
    </row>
    <row r="29" spans="1:6" ht="15.75" customHeight="1">
      <c r="A29" s="190"/>
      <c r="B29" s="156" t="s">
        <v>66</v>
      </c>
      <c r="C29" s="172">
        <v>7</v>
      </c>
      <c r="D29" s="168">
        <v>595</v>
      </c>
      <c r="E29" s="254"/>
      <c r="F29" s="257"/>
    </row>
    <row r="30" spans="1:6" ht="15.75" customHeight="1">
      <c r="A30" s="190"/>
      <c r="B30" s="156" t="s">
        <v>164</v>
      </c>
      <c r="C30" s="172">
        <v>10</v>
      </c>
      <c r="D30" s="168">
        <v>925</v>
      </c>
      <c r="E30" s="255"/>
      <c r="F30" s="258"/>
    </row>
    <row r="31" spans="1:6" ht="15.75" customHeight="1">
      <c r="A31" s="190"/>
      <c r="B31" s="46" t="s">
        <v>157</v>
      </c>
      <c r="C31" s="172"/>
      <c r="D31" s="168"/>
      <c r="E31" s="60"/>
      <c r="F31" s="161"/>
    </row>
    <row r="32" spans="1:6" ht="15.75" customHeight="1">
      <c r="A32" s="191"/>
      <c r="B32" s="156" t="s">
        <v>158</v>
      </c>
      <c r="C32" s="172">
        <v>5</v>
      </c>
      <c r="D32" s="168">
        <v>493.47</v>
      </c>
      <c r="E32" s="60">
        <v>493.47</v>
      </c>
      <c r="F32" s="161">
        <f>E32*F5</f>
        <v>2358.7866000000004</v>
      </c>
    </row>
    <row r="33" spans="1:6" ht="15.75" customHeight="1">
      <c r="A33" s="189" t="s">
        <v>206</v>
      </c>
      <c r="B33" s="46" t="s">
        <v>202</v>
      </c>
      <c r="C33" s="61"/>
      <c r="D33" s="7"/>
      <c r="E33" s="60"/>
      <c r="F33" s="161"/>
    </row>
    <row r="34" spans="1:6" ht="15.75" customHeight="1">
      <c r="A34" s="190"/>
      <c r="B34" s="164" t="s">
        <v>204</v>
      </c>
      <c r="C34" s="177">
        <v>9</v>
      </c>
      <c r="D34" s="176">
        <v>54</v>
      </c>
      <c r="E34" s="253">
        <v>77</v>
      </c>
      <c r="F34" s="256">
        <f>E34*F5</f>
        <v>368.06</v>
      </c>
    </row>
    <row r="35" spans="1:6" ht="15.75" customHeight="1">
      <c r="A35" s="190"/>
      <c r="B35" s="164" t="s">
        <v>205</v>
      </c>
      <c r="C35" s="177">
        <v>20</v>
      </c>
      <c r="D35" s="176">
        <v>8</v>
      </c>
      <c r="E35" s="254"/>
      <c r="F35" s="257"/>
    </row>
    <row r="36" spans="1:6" ht="15.75" customHeight="1">
      <c r="A36" s="190"/>
      <c r="B36" s="164" t="s">
        <v>203</v>
      </c>
      <c r="C36" s="177">
        <v>10</v>
      </c>
      <c r="D36" s="176">
        <v>15</v>
      </c>
      <c r="E36" s="255"/>
      <c r="F36" s="258"/>
    </row>
    <row r="37" spans="1:6" ht="15.75" customHeight="1">
      <c r="A37" s="190"/>
      <c r="B37" s="165" t="s">
        <v>207</v>
      </c>
      <c r="C37" s="61"/>
      <c r="D37" s="7"/>
      <c r="E37" s="60"/>
      <c r="F37" s="161"/>
    </row>
    <row r="38" spans="1:6" ht="15.75" customHeight="1">
      <c r="A38" s="190"/>
      <c r="B38" s="164" t="s">
        <v>208</v>
      </c>
      <c r="C38" s="177">
        <v>1</v>
      </c>
      <c r="D38" s="176">
        <v>124.8</v>
      </c>
      <c r="E38" s="253">
        <v>660.1</v>
      </c>
      <c r="F38" s="256">
        <f>E38*F5</f>
        <v>3155.2780000000002</v>
      </c>
    </row>
    <row r="39" spans="1:6" ht="15.75" customHeight="1">
      <c r="A39" s="190"/>
      <c r="B39" s="164" t="s">
        <v>209</v>
      </c>
      <c r="C39" s="177">
        <v>1</v>
      </c>
      <c r="D39" s="176">
        <v>166.2</v>
      </c>
      <c r="E39" s="254"/>
      <c r="F39" s="257"/>
    </row>
    <row r="40" spans="1:6" ht="15.75" customHeight="1">
      <c r="A40" s="190"/>
      <c r="B40" s="164" t="s">
        <v>210</v>
      </c>
      <c r="C40" s="177">
        <v>2</v>
      </c>
      <c r="D40" s="176">
        <v>72.6</v>
      </c>
      <c r="E40" s="254"/>
      <c r="F40" s="257"/>
    </row>
    <row r="41" spans="1:6" ht="15.75" customHeight="1">
      <c r="A41" s="190"/>
      <c r="B41" s="164" t="s">
        <v>211</v>
      </c>
      <c r="C41" s="177">
        <v>1</v>
      </c>
      <c r="D41" s="176">
        <v>226.6</v>
      </c>
      <c r="E41" s="254"/>
      <c r="F41" s="257"/>
    </row>
    <row r="42" spans="1:6" ht="15.75" customHeight="1">
      <c r="A42" s="190"/>
      <c r="B42" s="164" t="s">
        <v>212</v>
      </c>
      <c r="C42" s="177">
        <v>1</v>
      </c>
      <c r="D42" s="176">
        <v>69.9</v>
      </c>
      <c r="E42" s="255"/>
      <c r="F42" s="258"/>
    </row>
    <row r="43" spans="1:6" ht="15.75" customHeight="1">
      <c r="A43" s="190"/>
      <c r="B43" s="165" t="s">
        <v>213</v>
      </c>
      <c r="C43" s="61"/>
      <c r="D43" s="7"/>
      <c r="E43" s="60"/>
      <c r="F43" s="161"/>
    </row>
    <row r="44" spans="1:6" ht="15.75" customHeight="1">
      <c r="A44" s="191"/>
      <c r="B44" s="164" t="s">
        <v>141</v>
      </c>
      <c r="C44" s="177">
        <v>1</v>
      </c>
      <c r="D44" s="176">
        <v>53.99</v>
      </c>
      <c r="E44" s="60">
        <v>53.99</v>
      </c>
      <c r="F44" s="161">
        <f>E44*F5</f>
        <v>258.0722</v>
      </c>
    </row>
    <row r="45" spans="1:6" ht="12.75">
      <c r="A45" s="36"/>
      <c r="B45" s="73" t="s">
        <v>34</v>
      </c>
      <c r="C45" s="76"/>
      <c r="D45" s="85"/>
      <c r="E45" s="86"/>
      <c r="F45" s="79">
        <f>SUM(F8:F19)</f>
        <v>11682.4156</v>
      </c>
    </row>
    <row r="46" spans="1:6" ht="12.75">
      <c r="A46" s="148"/>
      <c r="B46" s="117"/>
      <c r="C46" s="15"/>
      <c r="D46" s="14"/>
      <c r="E46" s="17"/>
      <c r="F46" s="90"/>
    </row>
    <row r="47" spans="1:6" ht="12.75" hidden="1">
      <c r="A47" s="148"/>
      <c r="B47" s="70" t="s">
        <v>125</v>
      </c>
      <c r="C47" s="101" t="s">
        <v>126</v>
      </c>
      <c r="D47" s="81" t="s">
        <v>127</v>
      </c>
      <c r="E47" s="68" t="s">
        <v>128</v>
      </c>
      <c r="F47" s="90"/>
    </row>
    <row r="48" spans="1:6" ht="12.75" customHeight="1" hidden="1">
      <c r="A48" s="148"/>
      <c r="B48" s="70">
        <v>825.45</v>
      </c>
      <c r="C48" s="101">
        <v>11.5</v>
      </c>
      <c r="D48" s="81">
        <v>12</v>
      </c>
      <c r="E48" s="68">
        <f>B48*C48*D48</f>
        <v>113912.1</v>
      </c>
      <c r="F48" s="90"/>
    </row>
    <row r="49" spans="1:6" ht="12.75">
      <c r="A49" s="3" t="s">
        <v>2</v>
      </c>
      <c r="B49" s="212" t="s">
        <v>3</v>
      </c>
      <c r="C49" s="214"/>
      <c r="D49" s="214"/>
      <c r="E49" s="213"/>
      <c r="F49" s="21"/>
    </row>
    <row r="50" spans="1:7" ht="15" customHeight="1">
      <c r="A50" s="6"/>
      <c r="B50" s="205" t="s">
        <v>6</v>
      </c>
      <c r="C50" s="206"/>
      <c r="D50" s="206"/>
      <c r="E50" s="207"/>
      <c r="F50" s="31">
        <f>B48*G50</f>
        <v>22976.11200759</v>
      </c>
      <c r="G50">
        <v>27.8346502</v>
      </c>
    </row>
    <row r="51" spans="1:7" ht="12.75" customHeight="1">
      <c r="A51" s="23"/>
      <c r="B51" s="205" t="s">
        <v>23</v>
      </c>
      <c r="C51" s="206"/>
      <c r="D51" s="206"/>
      <c r="E51" s="207"/>
      <c r="F51" s="31">
        <v>34174</v>
      </c>
      <c r="G51" s="146">
        <v>0.3</v>
      </c>
    </row>
    <row r="52" spans="1:6" ht="12.75" customHeight="1">
      <c r="A52" s="23"/>
      <c r="B52" s="205" t="s">
        <v>24</v>
      </c>
      <c r="C52" s="206"/>
      <c r="D52" s="206"/>
      <c r="E52" s="207"/>
      <c r="F52" s="31"/>
    </row>
    <row r="53" spans="1:6" ht="15.75">
      <c r="A53" s="24"/>
      <c r="B53" s="205" t="s">
        <v>25</v>
      </c>
      <c r="C53" s="206"/>
      <c r="D53" s="206"/>
      <c r="E53" s="207"/>
      <c r="F53" s="31">
        <v>1683.96</v>
      </c>
    </row>
    <row r="54" spans="1:6" ht="15.75">
      <c r="A54" s="24"/>
      <c r="B54" s="221" t="s">
        <v>26</v>
      </c>
      <c r="C54" s="222"/>
      <c r="D54" s="222"/>
      <c r="E54" s="223"/>
      <c r="F54" s="31">
        <v>1338.32</v>
      </c>
    </row>
    <row r="55" spans="1:7" ht="15.75">
      <c r="A55" s="24"/>
      <c r="B55" s="221" t="s">
        <v>27</v>
      </c>
      <c r="C55" s="222"/>
      <c r="D55" s="222"/>
      <c r="E55" s="223"/>
      <c r="F55" s="31">
        <v>10915.75</v>
      </c>
      <c r="G55" s="146">
        <v>0.11</v>
      </c>
    </row>
    <row r="56" spans="1:7" ht="12.75">
      <c r="A56" s="38"/>
      <c r="B56" s="224" t="s">
        <v>29</v>
      </c>
      <c r="C56" s="225"/>
      <c r="D56" s="225"/>
      <c r="E56" s="226"/>
      <c r="F56" s="31">
        <v>5130.4</v>
      </c>
      <c r="G56" s="147">
        <v>0.052</v>
      </c>
    </row>
    <row r="57" spans="1:7" ht="15.75" customHeight="1">
      <c r="A57" s="38"/>
      <c r="B57" s="227" t="s">
        <v>214</v>
      </c>
      <c r="C57" s="228"/>
      <c r="D57" s="228"/>
      <c r="E57" s="229"/>
      <c r="F57" s="71">
        <v>6922</v>
      </c>
      <c r="G57" s="146">
        <v>0.03</v>
      </c>
    </row>
    <row r="58" spans="1:6" ht="12.75">
      <c r="A58" s="38"/>
      <c r="B58" s="230" t="s">
        <v>7</v>
      </c>
      <c r="C58" s="231"/>
      <c r="D58" s="231"/>
      <c r="E58" s="232"/>
      <c r="F58" s="92">
        <f>SUM(F15:F57)</f>
        <v>115095.22440759001</v>
      </c>
    </row>
    <row r="59" spans="1:6" ht="12.75">
      <c r="A59" s="38"/>
      <c r="B59" s="212" t="s">
        <v>30</v>
      </c>
      <c r="C59" s="214"/>
      <c r="D59" s="214"/>
      <c r="E59" s="213"/>
      <c r="F59" s="56">
        <v>110445</v>
      </c>
    </row>
    <row r="60" spans="1:6" ht="12.75" customHeight="1">
      <c r="A60" s="57"/>
      <c r="B60" s="212" t="s">
        <v>31</v>
      </c>
      <c r="C60" s="214"/>
      <c r="D60" s="214"/>
      <c r="E60" s="213"/>
      <c r="F60" s="56">
        <f>F59-F58</f>
        <v>-4650.224407590009</v>
      </c>
    </row>
    <row r="61" spans="1:6" ht="12.75" customHeight="1">
      <c r="A61" s="233" t="s">
        <v>215</v>
      </c>
      <c r="B61" s="233"/>
      <c r="C61" s="233"/>
      <c r="D61" s="233"/>
      <c r="E61" s="233"/>
      <c r="F61" s="56">
        <v>6588</v>
      </c>
    </row>
    <row r="62" spans="1:6" ht="15">
      <c r="A62" s="215" t="s">
        <v>32</v>
      </c>
      <c r="B62" s="216"/>
      <c r="C62" s="216"/>
      <c r="D62" s="216"/>
      <c r="E62" s="216"/>
      <c r="F62" s="217"/>
    </row>
    <row r="63" spans="1:6" ht="15.75">
      <c r="A63" s="218" t="s">
        <v>33</v>
      </c>
      <c r="B63" s="219"/>
      <c r="C63" s="219"/>
      <c r="D63" s="219"/>
      <c r="E63" s="219"/>
      <c r="F63" s="220"/>
    </row>
  </sheetData>
  <sheetProtection/>
  <mergeCells count="36">
    <mergeCell ref="A61:E61"/>
    <mergeCell ref="A9:A19"/>
    <mergeCell ref="E10:E19"/>
    <mergeCell ref="F10:F19"/>
    <mergeCell ref="B59:E59"/>
    <mergeCell ref="A20:A21"/>
    <mergeCell ref="B57:E57"/>
    <mergeCell ref="B58:E58"/>
    <mergeCell ref="E34:E36"/>
    <mergeCell ref="B54:E54"/>
    <mergeCell ref="F34:F36"/>
    <mergeCell ref="E23:E26"/>
    <mergeCell ref="F23:F26"/>
    <mergeCell ref="E28:E30"/>
    <mergeCell ref="F28:F30"/>
    <mergeCell ref="B49:E49"/>
    <mergeCell ref="A7:A8"/>
    <mergeCell ref="A33:A44"/>
    <mergeCell ref="A63:F63"/>
    <mergeCell ref="B50:E50"/>
    <mergeCell ref="B51:E51"/>
    <mergeCell ref="B52:E52"/>
    <mergeCell ref="B53:E53"/>
    <mergeCell ref="B55:E55"/>
    <mergeCell ref="B56:E56"/>
    <mergeCell ref="A62:F62"/>
    <mergeCell ref="C3:E3"/>
    <mergeCell ref="B60:E60"/>
    <mergeCell ref="E38:E42"/>
    <mergeCell ref="F38:F42"/>
    <mergeCell ref="A1:F1"/>
    <mergeCell ref="A2:F2"/>
    <mergeCell ref="A3:A4"/>
    <mergeCell ref="B3:B4"/>
    <mergeCell ref="F3:F4"/>
    <mergeCell ref="A22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9">
      <selection activeCell="K42" sqref="K42"/>
    </sheetView>
  </sheetViews>
  <sheetFormatPr defaultColWidth="9.00390625" defaultRowHeight="12.75"/>
  <cols>
    <col min="1" max="1" width="3.00390625" style="0" customWidth="1"/>
    <col min="2" max="2" width="49.125" style="0" customWidth="1"/>
    <col min="3" max="3" width="7.75390625" style="0" customWidth="1"/>
    <col min="4" max="4" width="13.625" style="0" customWidth="1"/>
    <col min="5" max="5" width="9.00390625" style="0" hidden="1" customWidth="1"/>
    <col min="6" max="6" width="10.12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12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25.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12.75" customHeight="1" hidden="1">
      <c r="A5" s="25"/>
      <c r="B5" s="3"/>
      <c r="C5" s="1"/>
      <c r="D5" s="1"/>
      <c r="E5" s="1"/>
      <c r="F5" s="1">
        <v>4.78</v>
      </c>
    </row>
    <row r="6" spans="1:6" ht="13.5">
      <c r="A6" s="25" t="s">
        <v>0</v>
      </c>
      <c r="B6" s="3" t="s">
        <v>1</v>
      </c>
      <c r="C6" s="1"/>
      <c r="D6" s="1"/>
      <c r="E6" s="1"/>
      <c r="F6" s="1"/>
    </row>
    <row r="7" spans="1:6" ht="12.75">
      <c r="A7" s="259" t="s">
        <v>72</v>
      </c>
      <c r="B7" s="47" t="s">
        <v>70</v>
      </c>
      <c r="C7" s="140"/>
      <c r="D7" s="141"/>
      <c r="E7" s="12"/>
      <c r="F7" s="27"/>
    </row>
    <row r="8" spans="1:6" ht="12.75">
      <c r="A8" s="260"/>
      <c r="B8" s="136" t="s">
        <v>71</v>
      </c>
      <c r="C8" s="170">
        <v>1</v>
      </c>
      <c r="D8" s="166">
        <v>51.5</v>
      </c>
      <c r="E8" s="139">
        <v>51.5</v>
      </c>
      <c r="F8" s="138">
        <f>E8*F5</f>
        <v>246.17000000000002</v>
      </c>
    </row>
    <row r="9" spans="1:6" ht="12.75" customHeight="1">
      <c r="A9" s="259"/>
      <c r="B9" s="48" t="s">
        <v>123</v>
      </c>
      <c r="C9" s="61"/>
      <c r="D9" s="7"/>
      <c r="E9" s="12"/>
      <c r="F9" s="27"/>
    </row>
    <row r="10" spans="1:6" ht="12.75">
      <c r="A10" s="261"/>
      <c r="B10" s="137" t="s">
        <v>83</v>
      </c>
      <c r="C10" s="170">
        <v>0.6</v>
      </c>
      <c r="D10" s="166">
        <v>102</v>
      </c>
      <c r="E10" s="244">
        <v>586.1</v>
      </c>
      <c r="F10" s="262">
        <f>E10*F5</f>
        <v>2801.5580000000004</v>
      </c>
    </row>
    <row r="11" spans="1:6" ht="12.75">
      <c r="A11" s="261"/>
      <c r="B11" s="137" t="s">
        <v>84</v>
      </c>
      <c r="C11" s="170">
        <v>4</v>
      </c>
      <c r="D11" s="166">
        <v>371.2</v>
      </c>
      <c r="E11" s="245"/>
      <c r="F11" s="264"/>
    </row>
    <row r="12" spans="1:6" ht="12.75">
      <c r="A12" s="261"/>
      <c r="B12" s="137" t="s">
        <v>85</v>
      </c>
      <c r="C12" s="170">
        <v>1</v>
      </c>
      <c r="D12" s="166">
        <v>52.38</v>
      </c>
      <c r="E12" s="245"/>
      <c r="F12" s="264"/>
    </row>
    <row r="13" spans="1:6" ht="12.75">
      <c r="A13" s="260"/>
      <c r="B13" s="137" t="s">
        <v>124</v>
      </c>
      <c r="C13" s="170">
        <v>1</v>
      </c>
      <c r="D13" s="166">
        <v>60.52</v>
      </c>
      <c r="E13" s="246"/>
      <c r="F13" s="263"/>
    </row>
    <row r="14" spans="1:6" ht="16.5">
      <c r="A14" s="132" t="s">
        <v>129</v>
      </c>
      <c r="B14" s="45" t="s">
        <v>130</v>
      </c>
      <c r="C14" s="51"/>
      <c r="D14" s="51"/>
      <c r="E14" s="32"/>
      <c r="F14" s="27">
        <v>9750</v>
      </c>
    </row>
    <row r="15" spans="1:6" ht="15">
      <c r="A15" s="259" t="s">
        <v>129</v>
      </c>
      <c r="B15" s="48" t="s">
        <v>136</v>
      </c>
      <c r="C15" s="61"/>
      <c r="D15" s="7"/>
      <c r="E15" s="32"/>
      <c r="F15" s="35"/>
    </row>
    <row r="16" spans="1:6" ht="12.75">
      <c r="A16" s="261"/>
      <c r="B16" s="156" t="s">
        <v>87</v>
      </c>
      <c r="C16" s="172">
        <v>1</v>
      </c>
      <c r="D16" s="168">
        <v>185</v>
      </c>
      <c r="E16" s="244">
        <v>555</v>
      </c>
      <c r="F16" s="262">
        <f>E16*F5</f>
        <v>2652.9</v>
      </c>
    </row>
    <row r="17" spans="1:6" ht="12.75">
      <c r="A17" s="261"/>
      <c r="B17" s="156" t="s">
        <v>87</v>
      </c>
      <c r="C17" s="172">
        <v>2</v>
      </c>
      <c r="D17" s="168">
        <v>370</v>
      </c>
      <c r="E17" s="246"/>
      <c r="F17" s="263"/>
    </row>
    <row r="18" spans="1:6" ht="12.75">
      <c r="A18" s="261"/>
      <c r="B18" s="134" t="s">
        <v>138</v>
      </c>
      <c r="C18" s="172"/>
      <c r="D18" s="168"/>
      <c r="E18" s="12"/>
      <c r="F18" s="27"/>
    </row>
    <row r="19" spans="1:6" ht="17.25" customHeight="1">
      <c r="A19" s="260"/>
      <c r="B19" s="156" t="s">
        <v>139</v>
      </c>
      <c r="C19" s="172">
        <v>4</v>
      </c>
      <c r="D19" s="168">
        <v>112</v>
      </c>
      <c r="E19" s="4">
        <v>112</v>
      </c>
      <c r="F19" s="21">
        <f>E19*F5</f>
        <v>535.36</v>
      </c>
    </row>
    <row r="20" spans="1:6" ht="15">
      <c r="A20" s="259" t="s">
        <v>156</v>
      </c>
      <c r="B20" s="48" t="s">
        <v>166</v>
      </c>
      <c r="C20" s="61"/>
      <c r="D20" s="7"/>
      <c r="E20" s="123"/>
      <c r="F20" s="33"/>
    </row>
    <row r="21" spans="1:6" ht="12.75">
      <c r="A21" s="261"/>
      <c r="B21" s="156" t="s">
        <v>101</v>
      </c>
      <c r="C21" s="172">
        <v>1</v>
      </c>
      <c r="D21" s="168">
        <v>70</v>
      </c>
      <c r="E21" s="4">
        <v>70</v>
      </c>
      <c r="F21" s="21">
        <f>E21*F5</f>
        <v>334.6</v>
      </c>
    </row>
    <row r="22" spans="1:6" ht="12.75">
      <c r="A22" s="261"/>
      <c r="B22" s="158" t="s">
        <v>167</v>
      </c>
      <c r="C22" s="172"/>
      <c r="D22" s="168"/>
      <c r="E22" s="123"/>
      <c r="F22" s="33"/>
    </row>
    <row r="23" spans="1:6" ht="12.75">
      <c r="A23" s="261"/>
      <c r="B23" s="156" t="s">
        <v>168</v>
      </c>
      <c r="C23" s="172">
        <v>1</v>
      </c>
      <c r="D23" s="168">
        <v>19.08</v>
      </c>
      <c r="E23" s="203">
        <v>522.2</v>
      </c>
      <c r="F23" s="209">
        <f>E23*F5</f>
        <v>2496.1160000000004</v>
      </c>
    </row>
    <row r="24" spans="1:6" ht="12.75">
      <c r="A24" s="261"/>
      <c r="B24" s="156" t="s">
        <v>169</v>
      </c>
      <c r="C24" s="172">
        <v>1</v>
      </c>
      <c r="D24" s="168">
        <v>184.1</v>
      </c>
      <c r="E24" s="208"/>
      <c r="F24" s="210"/>
    </row>
    <row r="25" spans="1:6" ht="12.75">
      <c r="A25" s="260"/>
      <c r="B25" s="156" t="s">
        <v>170</v>
      </c>
      <c r="C25" s="172">
        <v>1</v>
      </c>
      <c r="D25" s="168">
        <v>319</v>
      </c>
      <c r="E25" s="204"/>
      <c r="F25" s="211"/>
    </row>
    <row r="26" spans="1:6" ht="15">
      <c r="A26" s="259" t="s">
        <v>186</v>
      </c>
      <c r="B26" s="48" t="s">
        <v>200</v>
      </c>
      <c r="C26" s="61"/>
      <c r="D26" s="7"/>
      <c r="E26" s="4"/>
      <c r="F26" s="21"/>
    </row>
    <row r="27" spans="1:6" ht="12.75">
      <c r="A27" s="260"/>
      <c r="B27" s="50" t="s">
        <v>201</v>
      </c>
      <c r="C27" s="51">
        <v>1</v>
      </c>
      <c r="D27" s="169">
        <v>112</v>
      </c>
      <c r="E27" s="4">
        <v>112</v>
      </c>
      <c r="F27" s="21">
        <f>E27*F5</f>
        <v>535.36</v>
      </c>
    </row>
    <row r="28" spans="1:6" ht="12.75">
      <c r="A28" s="112"/>
      <c r="B28" s="73" t="s">
        <v>34</v>
      </c>
      <c r="C28" s="103"/>
      <c r="D28" s="91"/>
      <c r="E28" s="84"/>
      <c r="F28" s="79">
        <f>SUM(F8:F27)</f>
        <v>19352.064000000002</v>
      </c>
    </row>
    <row r="29" spans="1:6" ht="12.75">
      <c r="A29" s="112"/>
      <c r="B29" s="87" t="s">
        <v>35</v>
      </c>
      <c r="C29" s="105"/>
      <c r="D29" s="88"/>
      <c r="E29" s="89"/>
      <c r="F29" s="90"/>
    </row>
    <row r="30" spans="1:6" ht="12.75">
      <c r="A30" s="118"/>
      <c r="B30" s="47" t="s">
        <v>22</v>
      </c>
      <c r="C30" s="64"/>
      <c r="D30" s="65"/>
      <c r="E30" s="68"/>
      <c r="F30" s="54"/>
    </row>
    <row r="31" spans="1:6" ht="13.5">
      <c r="A31" s="118" t="s">
        <v>147</v>
      </c>
      <c r="B31" s="156" t="s">
        <v>63</v>
      </c>
      <c r="C31" s="172">
        <v>2</v>
      </c>
      <c r="D31" s="168">
        <v>25.2</v>
      </c>
      <c r="E31" s="68"/>
      <c r="F31" s="54">
        <v>25.2</v>
      </c>
    </row>
    <row r="32" spans="1:6" ht="15">
      <c r="A32" s="259" t="s">
        <v>39</v>
      </c>
      <c r="B32" s="48" t="s">
        <v>40</v>
      </c>
      <c r="C32" s="61"/>
      <c r="D32" s="7"/>
      <c r="E32" s="4"/>
      <c r="F32" s="21"/>
    </row>
    <row r="33" spans="1:6" ht="12.75">
      <c r="A33" s="260"/>
      <c r="B33" s="70" t="s">
        <v>41</v>
      </c>
      <c r="C33" s="101">
        <v>0.5</v>
      </c>
      <c r="D33" s="81">
        <v>67.6</v>
      </c>
      <c r="E33" s="4"/>
      <c r="F33" s="21">
        <v>67.6</v>
      </c>
    </row>
    <row r="34" spans="1:6" ht="15">
      <c r="A34" s="259" t="s">
        <v>206</v>
      </c>
      <c r="B34" s="48" t="s">
        <v>202</v>
      </c>
      <c r="C34" s="61"/>
      <c r="D34" s="7"/>
      <c r="E34" s="4"/>
      <c r="F34" s="21"/>
    </row>
    <row r="35" spans="1:6" ht="12.75">
      <c r="A35" s="261"/>
      <c r="B35" s="164" t="s">
        <v>203</v>
      </c>
      <c r="C35" s="177">
        <v>6</v>
      </c>
      <c r="D35" s="176">
        <v>9</v>
      </c>
      <c r="E35" s="203">
        <v>49.8</v>
      </c>
      <c r="F35" s="209">
        <f>E35*F5</f>
        <v>238.044</v>
      </c>
    </row>
    <row r="36" spans="1:6" ht="12.75">
      <c r="A36" s="261"/>
      <c r="B36" s="164" t="s">
        <v>204</v>
      </c>
      <c r="C36" s="177">
        <v>6</v>
      </c>
      <c r="D36" s="176">
        <v>36</v>
      </c>
      <c r="E36" s="208"/>
      <c r="F36" s="210"/>
    </row>
    <row r="37" spans="1:6" ht="12.75">
      <c r="A37" s="260"/>
      <c r="B37" s="164" t="s">
        <v>205</v>
      </c>
      <c r="C37" s="177">
        <v>12</v>
      </c>
      <c r="D37" s="176">
        <v>4.8</v>
      </c>
      <c r="E37" s="204"/>
      <c r="F37" s="211"/>
    </row>
    <row r="38" spans="1:6" ht="11.25" customHeight="1">
      <c r="A38" s="118"/>
      <c r="B38" s="45"/>
      <c r="C38" s="64"/>
      <c r="D38" s="62"/>
      <c r="E38" s="4"/>
      <c r="F38" s="21"/>
    </row>
    <row r="39" spans="1:6" ht="12.75" hidden="1">
      <c r="A39" s="118"/>
      <c r="B39" s="70" t="s">
        <v>125</v>
      </c>
      <c r="C39" s="101" t="s">
        <v>126</v>
      </c>
      <c r="D39" s="81" t="s">
        <v>127</v>
      </c>
      <c r="E39" s="68" t="s">
        <v>128</v>
      </c>
      <c r="F39" s="21"/>
    </row>
    <row r="40" spans="1:6" ht="12.75" customHeight="1" hidden="1">
      <c r="A40" s="118"/>
      <c r="B40" s="70">
        <v>1289.2</v>
      </c>
      <c r="C40" s="101">
        <v>11.5</v>
      </c>
      <c r="D40" s="81">
        <v>12</v>
      </c>
      <c r="E40" s="68">
        <f>B40*C40*D40</f>
        <v>177909.6</v>
      </c>
      <c r="F40" s="21"/>
    </row>
    <row r="41" spans="1:6" ht="12.75">
      <c r="A41" s="118"/>
      <c r="B41" s="212" t="s">
        <v>3</v>
      </c>
      <c r="C41" s="214"/>
      <c r="D41" s="214"/>
      <c r="E41" s="213"/>
      <c r="F41" s="21"/>
    </row>
    <row r="42" spans="1:7" ht="14.25" customHeight="1">
      <c r="A42" s="6"/>
      <c r="B42" s="205" t="s">
        <v>6</v>
      </c>
      <c r="C42" s="206"/>
      <c r="D42" s="206"/>
      <c r="E42" s="207"/>
      <c r="F42" s="31">
        <f>B40*G42</f>
        <v>35884.43103784</v>
      </c>
      <c r="G42">
        <v>27.8346502</v>
      </c>
    </row>
    <row r="43" spans="1:7" ht="14.25" customHeight="1">
      <c r="A43" s="23"/>
      <c r="B43" s="205" t="s">
        <v>23</v>
      </c>
      <c r="C43" s="206"/>
      <c r="D43" s="206"/>
      <c r="E43" s="207"/>
      <c r="F43" s="31">
        <f>E40*G43</f>
        <v>53372.88</v>
      </c>
      <c r="G43" s="146">
        <v>0.3</v>
      </c>
    </row>
    <row r="44" spans="1:6" ht="12.75" customHeight="1">
      <c r="A44" s="23"/>
      <c r="B44" s="205" t="s">
        <v>24</v>
      </c>
      <c r="C44" s="206"/>
      <c r="D44" s="206"/>
      <c r="E44" s="207"/>
      <c r="F44" s="31"/>
    </row>
    <row r="45" spans="1:6" ht="12.75" customHeight="1">
      <c r="A45" s="24"/>
      <c r="B45" s="205" t="s">
        <v>25</v>
      </c>
      <c r="C45" s="206"/>
      <c r="D45" s="206"/>
      <c r="E45" s="207"/>
      <c r="F45" s="31">
        <v>2629.92</v>
      </c>
    </row>
    <row r="46" spans="1:6" ht="15.75">
      <c r="A46" s="24"/>
      <c r="B46" s="221" t="s">
        <v>26</v>
      </c>
      <c r="C46" s="222"/>
      <c r="D46" s="222"/>
      <c r="E46" s="223"/>
      <c r="F46" s="31">
        <v>1287</v>
      </c>
    </row>
    <row r="47" spans="1:7" ht="12.75" customHeight="1">
      <c r="A47" s="24"/>
      <c r="B47" s="221" t="s">
        <v>27</v>
      </c>
      <c r="C47" s="222"/>
      <c r="D47" s="222"/>
      <c r="E47" s="223"/>
      <c r="F47" s="31">
        <f>E40*G47</f>
        <v>19570.056</v>
      </c>
      <c r="G47" s="146">
        <v>0.11</v>
      </c>
    </row>
    <row r="48" spans="1:7" ht="12.75">
      <c r="A48" s="38"/>
      <c r="B48" s="224" t="s">
        <v>29</v>
      </c>
      <c r="C48" s="225"/>
      <c r="D48" s="225"/>
      <c r="E48" s="226"/>
      <c r="F48" s="31">
        <f>E40*G48</f>
        <v>9251.2992</v>
      </c>
      <c r="G48" s="147">
        <v>0.052</v>
      </c>
    </row>
    <row r="49" spans="1:7" ht="14.25" customHeight="1">
      <c r="A49" s="38"/>
      <c r="B49" s="227" t="s">
        <v>214</v>
      </c>
      <c r="C49" s="228"/>
      <c r="D49" s="228"/>
      <c r="E49" s="229"/>
      <c r="F49" s="71">
        <v>7673</v>
      </c>
      <c r="G49" s="146">
        <v>0.03</v>
      </c>
    </row>
    <row r="50" spans="1:6" ht="12.75" customHeight="1">
      <c r="A50" s="38"/>
      <c r="B50" s="230" t="s">
        <v>7</v>
      </c>
      <c r="C50" s="231"/>
      <c r="D50" s="231"/>
      <c r="E50" s="232"/>
      <c r="F50" s="92">
        <f>SUM(F28:F49)</f>
        <v>149351.49423784</v>
      </c>
    </row>
    <row r="51" spans="1:6" ht="12.75">
      <c r="A51" s="38"/>
      <c r="B51" s="212" t="s">
        <v>30</v>
      </c>
      <c r="C51" s="214"/>
      <c r="D51" s="214"/>
      <c r="E51" s="213"/>
      <c r="F51" s="56">
        <v>183592</v>
      </c>
    </row>
    <row r="52" spans="1:6" ht="12.75" customHeight="1">
      <c r="A52" s="57"/>
      <c r="B52" s="212" t="s">
        <v>36</v>
      </c>
      <c r="C52" s="214"/>
      <c r="D52" s="214"/>
      <c r="E52" s="213"/>
      <c r="F52" s="56">
        <f>F51-F50</f>
        <v>34240.50576216</v>
      </c>
    </row>
    <row r="53" spans="1:6" ht="12.75" customHeight="1">
      <c r="A53" s="212" t="s">
        <v>215</v>
      </c>
      <c r="B53" s="214"/>
      <c r="C53" s="214"/>
      <c r="D53" s="214"/>
      <c r="E53" s="213"/>
      <c r="F53" s="173"/>
    </row>
    <row r="54" spans="1:6" ht="15">
      <c r="A54" s="215" t="s">
        <v>32</v>
      </c>
      <c r="B54" s="216"/>
      <c r="C54" s="216"/>
      <c r="D54" s="216"/>
      <c r="E54" s="216"/>
      <c r="F54" s="217"/>
    </row>
    <row r="55" spans="1:6" ht="15.75">
      <c r="A55" s="218" t="s">
        <v>33</v>
      </c>
      <c r="B55" s="219"/>
      <c r="C55" s="219"/>
      <c r="D55" s="219"/>
      <c r="E55" s="219"/>
      <c r="F55" s="220"/>
    </row>
  </sheetData>
  <sheetProtection/>
  <mergeCells count="36">
    <mergeCell ref="A53:E53"/>
    <mergeCell ref="A55:F55"/>
    <mergeCell ref="B48:E48"/>
    <mergeCell ref="B49:E49"/>
    <mergeCell ref="B50:E50"/>
    <mergeCell ref="B51:E51"/>
    <mergeCell ref="A26:A27"/>
    <mergeCell ref="B52:E52"/>
    <mergeCell ref="A54:F54"/>
    <mergeCell ref="B44:E44"/>
    <mergeCell ref="B42:E42"/>
    <mergeCell ref="B47:E47"/>
    <mergeCell ref="B45:E45"/>
    <mergeCell ref="B43:E43"/>
    <mergeCell ref="B46:E46"/>
    <mergeCell ref="A34:A37"/>
    <mergeCell ref="A7:A8"/>
    <mergeCell ref="E23:E25"/>
    <mergeCell ref="E35:E37"/>
    <mergeCell ref="A20:A25"/>
    <mergeCell ref="B41:E41"/>
    <mergeCell ref="F16:F17"/>
    <mergeCell ref="A15:A19"/>
    <mergeCell ref="E16:E17"/>
    <mergeCell ref="F10:F13"/>
    <mergeCell ref="A9:A13"/>
    <mergeCell ref="F35:F37"/>
    <mergeCell ref="B3:B4"/>
    <mergeCell ref="A1:F1"/>
    <mergeCell ref="A2:F2"/>
    <mergeCell ref="A3:A4"/>
    <mergeCell ref="C3:E3"/>
    <mergeCell ref="F3:F4"/>
    <mergeCell ref="F23:F25"/>
    <mergeCell ref="E10:E13"/>
    <mergeCell ref="A32:A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6">
      <selection activeCell="F25" sqref="F25"/>
    </sheetView>
  </sheetViews>
  <sheetFormatPr defaultColWidth="9.00390625" defaultRowHeight="12.75"/>
  <cols>
    <col min="1" max="1" width="3.25390625" style="0" customWidth="1"/>
    <col min="2" max="2" width="57.00390625" style="0" customWidth="1"/>
    <col min="3" max="3" width="7.25390625" style="0" customWidth="1"/>
    <col min="4" max="4" width="8.875" style="0" customWidth="1"/>
    <col min="5" max="5" width="8.625" style="0" hidden="1" customWidth="1"/>
    <col min="6" max="6" width="11.00390625" style="0" customWidth="1"/>
    <col min="7" max="7" width="10.6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13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24.7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12" customHeight="1" hidden="1">
      <c r="A5" s="25"/>
      <c r="B5" s="3"/>
      <c r="C5" s="1"/>
      <c r="D5" s="1"/>
      <c r="E5" s="1"/>
      <c r="F5" s="1">
        <v>4.78</v>
      </c>
    </row>
    <row r="6" spans="1:6" ht="13.5" customHeight="1">
      <c r="A6" s="25" t="s">
        <v>0</v>
      </c>
      <c r="B6" s="3" t="s">
        <v>1</v>
      </c>
      <c r="C6" s="1"/>
      <c r="D6" s="1"/>
      <c r="E6" s="1"/>
      <c r="F6" s="1"/>
    </row>
    <row r="7" spans="1:6" ht="15" customHeight="1">
      <c r="A7" s="187" t="s">
        <v>80</v>
      </c>
      <c r="B7" s="48" t="s">
        <v>82</v>
      </c>
      <c r="C7" s="1"/>
      <c r="D7" s="1"/>
      <c r="E7" s="12"/>
      <c r="F7" s="27"/>
    </row>
    <row r="8" spans="1:6" ht="12.75" customHeight="1">
      <c r="A8" s="202"/>
      <c r="B8" s="137" t="s">
        <v>83</v>
      </c>
      <c r="C8" s="170">
        <v>1.5</v>
      </c>
      <c r="D8" s="166">
        <v>210</v>
      </c>
      <c r="E8" s="244">
        <v>980.19</v>
      </c>
      <c r="F8" s="262">
        <f>E8*F5</f>
        <v>4685.3082</v>
      </c>
    </row>
    <row r="9" spans="1:6" ht="12" customHeight="1">
      <c r="A9" s="202"/>
      <c r="B9" s="137" t="s">
        <v>84</v>
      </c>
      <c r="C9" s="170">
        <v>2</v>
      </c>
      <c r="D9" s="166">
        <v>185.6</v>
      </c>
      <c r="E9" s="245"/>
      <c r="F9" s="264"/>
    </row>
    <row r="10" spans="1:6" ht="14.25" customHeight="1">
      <c r="A10" s="202"/>
      <c r="B10" s="137" t="s">
        <v>85</v>
      </c>
      <c r="C10" s="170">
        <v>0.5</v>
      </c>
      <c r="D10" s="166">
        <v>26.19</v>
      </c>
      <c r="E10" s="245"/>
      <c r="F10" s="264"/>
    </row>
    <row r="11" spans="1:6" ht="12.75">
      <c r="A11" s="202"/>
      <c r="B11" s="137" t="s">
        <v>86</v>
      </c>
      <c r="C11" s="170">
        <v>2</v>
      </c>
      <c r="D11" s="166">
        <v>19</v>
      </c>
      <c r="E11" s="245"/>
      <c r="F11" s="264"/>
    </row>
    <row r="12" spans="1:6" ht="12.75">
      <c r="A12" s="202"/>
      <c r="B12" s="137" t="s">
        <v>87</v>
      </c>
      <c r="C12" s="170">
        <v>2</v>
      </c>
      <c r="D12" s="166">
        <v>370</v>
      </c>
      <c r="E12" s="245"/>
      <c r="F12" s="264"/>
    </row>
    <row r="13" spans="1:6" ht="12.75" customHeight="1">
      <c r="A13" s="202"/>
      <c r="B13" s="137" t="s">
        <v>63</v>
      </c>
      <c r="C13" s="170">
        <v>4</v>
      </c>
      <c r="D13" s="166">
        <v>50.4</v>
      </c>
      <c r="E13" s="245"/>
      <c r="F13" s="264"/>
    </row>
    <row r="14" spans="1:6" ht="13.5" customHeight="1">
      <c r="A14" s="202"/>
      <c r="B14" s="137" t="s">
        <v>88</v>
      </c>
      <c r="C14" s="170">
        <v>2</v>
      </c>
      <c r="D14" s="166">
        <v>38</v>
      </c>
      <c r="E14" s="245"/>
      <c r="F14" s="264"/>
    </row>
    <row r="15" spans="1:6" ht="12.75">
      <c r="A15" s="202"/>
      <c r="B15" s="137" t="s">
        <v>89</v>
      </c>
      <c r="C15" s="170">
        <v>2</v>
      </c>
      <c r="D15" s="166">
        <v>16</v>
      </c>
      <c r="E15" s="245"/>
      <c r="F15" s="264"/>
    </row>
    <row r="16" spans="1:6" ht="12.75">
      <c r="A16" s="202"/>
      <c r="B16" s="137" t="s">
        <v>90</v>
      </c>
      <c r="C16" s="170">
        <v>2</v>
      </c>
      <c r="D16" s="166">
        <v>20.2</v>
      </c>
      <c r="E16" s="245"/>
      <c r="F16" s="264"/>
    </row>
    <row r="17" spans="1:6" ht="12.75">
      <c r="A17" s="188"/>
      <c r="B17" s="137" t="s">
        <v>91</v>
      </c>
      <c r="C17" s="170">
        <v>2</v>
      </c>
      <c r="D17" s="166">
        <v>44.8</v>
      </c>
      <c r="E17" s="246"/>
      <c r="F17" s="263"/>
    </row>
    <row r="18" spans="1:6" ht="16.5">
      <c r="A18" s="132" t="s">
        <v>129</v>
      </c>
      <c r="B18" s="45" t="s">
        <v>130</v>
      </c>
      <c r="C18" s="64"/>
      <c r="D18" s="62"/>
      <c r="E18" s="32"/>
      <c r="F18" s="27">
        <v>25500</v>
      </c>
    </row>
    <row r="19" spans="1:6" ht="15">
      <c r="A19" s="189" t="s">
        <v>129</v>
      </c>
      <c r="B19" s="48" t="s">
        <v>140</v>
      </c>
      <c r="C19" s="61"/>
      <c r="D19" s="7"/>
      <c r="E19" s="12"/>
      <c r="F19" s="27"/>
    </row>
    <row r="20" spans="1:6" ht="12.75">
      <c r="A20" s="190"/>
      <c r="B20" s="45" t="s">
        <v>135</v>
      </c>
      <c r="C20" s="64">
        <v>1</v>
      </c>
      <c r="D20" s="62">
        <v>45</v>
      </c>
      <c r="E20" s="244">
        <v>970</v>
      </c>
      <c r="F20" s="262">
        <f>E20*F5</f>
        <v>4636.6</v>
      </c>
    </row>
    <row r="21" spans="1:6" ht="12.75">
      <c r="A21" s="190"/>
      <c r="B21" s="45" t="s">
        <v>137</v>
      </c>
      <c r="C21" s="64">
        <v>4</v>
      </c>
      <c r="D21" s="62">
        <v>740</v>
      </c>
      <c r="E21" s="245"/>
      <c r="F21" s="264"/>
    </row>
    <row r="22" spans="1:6" ht="12.75">
      <c r="A22" s="190"/>
      <c r="B22" s="45" t="s">
        <v>137</v>
      </c>
      <c r="C22" s="64">
        <v>1</v>
      </c>
      <c r="D22" s="62">
        <v>185</v>
      </c>
      <c r="E22" s="246"/>
      <c r="F22" s="263"/>
    </row>
    <row r="23" spans="1:6" ht="12.75">
      <c r="A23" s="190"/>
      <c r="B23" s="47" t="s">
        <v>138</v>
      </c>
      <c r="C23" s="61"/>
      <c r="D23" s="7"/>
      <c r="E23" s="12"/>
      <c r="F23" s="27"/>
    </row>
    <row r="24" spans="1:6" ht="12.75">
      <c r="A24" s="191"/>
      <c r="B24" s="45" t="s">
        <v>139</v>
      </c>
      <c r="C24" s="64">
        <v>5</v>
      </c>
      <c r="D24" s="62">
        <v>140</v>
      </c>
      <c r="E24" s="12">
        <v>140</v>
      </c>
      <c r="F24" s="27">
        <f>E24*F5</f>
        <v>669.2</v>
      </c>
    </row>
    <row r="25" spans="1:6" ht="18.75" customHeight="1">
      <c r="A25" s="189" t="s">
        <v>156</v>
      </c>
      <c r="B25" s="45" t="s">
        <v>146</v>
      </c>
      <c r="C25" s="99">
        <v>2</v>
      </c>
      <c r="D25" s="80"/>
      <c r="E25" s="32"/>
      <c r="F25" s="27">
        <v>19600</v>
      </c>
    </row>
    <row r="26" spans="1:6" ht="15">
      <c r="A26" s="190"/>
      <c r="B26" s="48" t="s">
        <v>152</v>
      </c>
      <c r="C26" s="61"/>
      <c r="D26" s="7"/>
      <c r="E26" s="12"/>
      <c r="F26" s="27"/>
    </row>
    <row r="27" spans="1:6" ht="12.75">
      <c r="A27" s="190"/>
      <c r="B27" s="156" t="s">
        <v>153</v>
      </c>
      <c r="C27" s="172">
        <v>5</v>
      </c>
      <c r="D27" s="168">
        <v>32.5</v>
      </c>
      <c r="E27" s="12">
        <v>32.5</v>
      </c>
      <c r="F27" s="27">
        <f>E27*F5</f>
        <v>155.35</v>
      </c>
    </row>
    <row r="28" spans="1:6" ht="15">
      <c r="A28" s="190"/>
      <c r="B28" s="48" t="s">
        <v>154</v>
      </c>
      <c r="C28" s="61"/>
      <c r="D28" s="7"/>
      <c r="E28" s="12"/>
      <c r="F28" s="27"/>
    </row>
    <row r="29" spans="1:6" ht="12.75">
      <c r="A29" s="191"/>
      <c r="B29" s="156" t="s">
        <v>155</v>
      </c>
      <c r="C29" s="172">
        <v>1</v>
      </c>
      <c r="D29" s="168">
        <v>88</v>
      </c>
      <c r="E29" s="12">
        <v>88</v>
      </c>
      <c r="F29" s="27">
        <f>E29*F5</f>
        <v>420.64000000000004</v>
      </c>
    </row>
    <row r="30" spans="1:6" ht="15">
      <c r="A30" s="189" t="s">
        <v>186</v>
      </c>
      <c r="B30" s="48" t="s">
        <v>187</v>
      </c>
      <c r="C30" s="61"/>
      <c r="D30" s="7"/>
      <c r="E30" s="32"/>
      <c r="F30" s="35"/>
    </row>
    <row r="31" spans="1:6" ht="12.75">
      <c r="A31" s="190"/>
      <c r="B31" s="50" t="s">
        <v>83</v>
      </c>
      <c r="C31" s="51">
        <v>1</v>
      </c>
      <c r="D31" s="169">
        <v>145</v>
      </c>
      <c r="E31" s="244">
        <v>2140.54</v>
      </c>
      <c r="F31" s="262">
        <f>E31*F5</f>
        <v>10231.781200000001</v>
      </c>
    </row>
    <row r="32" spans="1:6" ht="12.75">
      <c r="A32" s="190"/>
      <c r="B32" s="50" t="s">
        <v>84</v>
      </c>
      <c r="C32" s="51">
        <v>7</v>
      </c>
      <c r="D32" s="169">
        <v>649.6</v>
      </c>
      <c r="E32" s="245"/>
      <c r="F32" s="264"/>
    </row>
    <row r="33" spans="1:6" ht="12.75">
      <c r="A33" s="190"/>
      <c r="B33" s="50" t="s">
        <v>85</v>
      </c>
      <c r="C33" s="51">
        <v>1.5</v>
      </c>
      <c r="D33" s="169">
        <v>78.57</v>
      </c>
      <c r="E33" s="245"/>
      <c r="F33" s="264"/>
    </row>
    <row r="34" spans="1:6" ht="12.75">
      <c r="A34" s="190"/>
      <c r="B34" s="50" t="s">
        <v>188</v>
      </c>
      <c r="C34" s="51">
        <v>2</v>
      </c>
      <c r="D34" s="169">
        <v>19</v>
      </c>
      <c r="E34" s="245"/>
      <c r="F34" s="264"/>
    </row>
    <row r="35" spans="1:6" ht="12.75">
      <c r="A35" s="190"/>
      <c r="B35" s="50" t="s">
        <v>92</v>
      </c>
      <c r="C35" s="51">
        <v>2</v>
      </c>
      <c r="D35" s="169">
        <v>15</v>
      </c>
      <c r="E35" s="245"/>
      <c r="F35" s="264"/>
    </row>
    <row r="36" spans="1:6" ht="12.75">
      <c r="A36" s="190"/>
      <c r="B36" s="50" t="s">
        <v>98</v>
      </c>
      <c r="C36" s="51">
        <v>2</v>
      </c>
      <c r="D36" s="169">
        <v>520</v>
      </c>
      <c r="E36" s="245"/>
      <c r="F36" s="264"/>
    </row>
    <row r="37" spans="1:6" ht="12.75">
      <c r="A37" s="190"/>
      <c r="B37" s="50" t="s">
        <v>87</v>
      </c>
      <c r="C37" s="51">
        <v>2</v>
      </c>
      <c r="D37" s="169">
        <v>370</v>
      </c>
      <c r="E37" s="245"/>
      <c r="F37" s="264"/>
    </row>
    <row r="38" spans="1:6" ht="12.75">
      <c r="A38" s="190"/>
      <c r="B38" s="50" t="s">
        <v>95</v>
      </c>
      <c r="C38" s="51">
        <v>2</v>
      </c>
      <c r="D38" s="169">
        <v>31</v>
      </c>
      <c r="E38" s="245"/>
      <c r="F38" s="264"/>
    </row>
    <row r="39" spans="1:6" ht="12.75">
      <c r="A39" s="190"/>
      <c r="B39" s="50" t="s">
        <v>189</v>
      </c>
      <c r="C39" s="51">
        <v>2</v>
      </c>
      <c r="D39" s="169">
        <v>38</v>
      </c>
      <c r="E39" s="245"/>
      <c r="F39" s="264"/>
    </row>
    <row r="40" spans="1:6" ht="12.75">
      <c r="A40" s="190"/>
      <c r="B40" s="50" t="s">
        <v>89</v>
      </c>
      <c r="C40" s="51">
        <v>2</v>
      </c>
      <c r="D40" s="169">
        <v>16</v>
      </c>
      <c r="E40" s="245"/>
      <c r="F40" s="264"/>
    </row>
    <row r="41" spans="1:6" ht="12.75">
      <c r="A41" s="190"/>
      <c r="B41" s="50" t="s">
        <v>90</v>
      </c>
      <c r="C41" s="51">
        <v>2</v>
      </c>
      <c r="D41" s="169">
        <v>20.2</v>
      </c>
      <c r="E41" s="245"/>
      <c r="F41" s="264"/>
    </row>
    <row r="42" spans="1:6" ht="12.75">
      <c r="A42" s="190"/>
      <c r="B42" s="50" t="s">
        <v>190</v>
      </c>
      <c r="C42" s="51">
        <v>1</v>
      </c>
      <c r="D42" s="169">
        <v>11.82</v>
      </c>
      <c r="E42" s="245"/>
      <c r="F42" s="264"/>
    </row>
    <row r="43" spans="1:6" ht="12.75">
      <c r="A43" s="190"/>
      <c r="B43" s="50" t="s">
        <v>91</v>
      </c>
      <c r="C43" s="51">
        <v>2</v>
      </c>
      <c r="D43" s="169">
        <v>44.8</v>
      </c>
      <c r="E43" s="245"/>
      <c r="F43" s="264"/>
    </row>
    <row r="44" spans="1:6" ht="12.75">
      <c r="A44" s="191"/>
      <c r="B44" s="50" t="s">
        <v>124</v>
      </c>
      <c r="C44" s="51">
        <v>3</v>
      </c>
      <c r="D44" s="169">
        <v>181.55</v>
      </c>
      <c r="E44" s="246"/>
      <c r="F44" s="263"/>
    </row>
    <row r="45" spans="1:6" ht="12.75">
      <c r="A45" s="43"/>
      <c r="B45" s="73" t="s">
        <v>34</v>
      </c>
      <c r="C45" s="106"/>
      <c r="D45" s="52"/>
      <c r="E45" s="12"/>
      <c r="F45" s="55">
        <f>SUM(F7:F44)</f>
        <v>65898.87939999999</v>
      </c>
    </row>
    <row r="46" spans="1:6" ht="12.75">
      <c r="A46" s="93"/>
      <c r="B46" s="87" t="s">
        <v>35</v>
      </c>
      <c r="C46" s="107"/>
      <c r="D46" s="94"/>
      <c r="E46" s="12"/>
      <c r="F46" s="90"/>
    </row>
    <row r="47" spans="1:6" ht="12.75">
      <c r="A47" s="187" t="s">
        <v>64</v>
      </c>
      <c r="B47" s="63" t="s">
        <v>22</v>
      </c>
      <c r="C47" s="129"/>
      <c r="D47" s="130"/>
      <c r="E47" s="13"/>
      <c r="F47" s="15"/>
    </row>
    <row r="48" spans="1:6" ht="12.75">
      <c r="A48" s="188"/>
      <c r="B48" s="131" t="s">
        <v>63</v>
      </c>
      <c r="C48" s="171">
        <v>3</v>
      </c>
      <c r="D48" s="167">
        <v>43.8</v>
      </c>
      <c r="E48" s="12"/>
      <c r="F48" s="27">
        <v>43.8</v>
      </c>
    </row>
    <row r="49" spans="1:6" ht="16.5">
      <c r="A49" s="128" t="s">
        <v>69</v>
      </c>
      <c r="B49" s="137" t="s">
        <v>63</v>
      </c>
      <c r="C49" s="170">
        <v>4</v>
      </c>
      <c r="D49" s="166">
        <v>58.4</v>
      </c>
      <c r="E49" s="12"/>
      <c r="F49" s="27">
        <v>58.4</v>
      </c>
    </row>
    <row r="50" spans="1:6" ht="12.75">
      <c r="A50" s="128">
        <v>7</v>
      </c>
      <c r="B50" s="137" t="s">
        <v>63</v>
      </c>
      <c r="C50" s="170">
        <v>2</v>
      </c>
      <c r="D50" s="166">
        <v>25.2</v>
      </c>
      <c r="E50" s="12"/>
      <c r="F50" s="27">
        <v>25.2</v>
      </c>
    </row>
    <row r="51" spans="1:6" ht="12.75">
      <c r="A51" s="128" t="s">
        <v>147</v>
      </c>
      <c r="B51" s="156" t="s">
        <v>63</v>
      </c>
      <c r="C51" s="172">
        <v>3</v>
      </c>
      <c r="D51" s="168">
        <v>37.81</v>
      </c>
      <c r="E51" s="12"/>
      <c r="F51" s="27">
        <v>37.81</v>
      </c>
    </row>
    <row r="52" spans="1:6" ht="12.75" hidden="1">
      <c r="A52" s="128"/>
      <c r="B52" s="70" t="s">
        <v>125</v>
      </c>
      <c r="C52" s="101" t="s">
        <v>126</v>
      </c>
      <c r="D52" s="81" t="s">
        <v>127</v>
      </c>
      <c r="E52" s="68" t="s">
        <v>128</v>
      </c>
      <c r="F52" s="27"/>
    </row>
    <row r="53" spans="1:6" ht="12.75" customHeight="1" hidden="1">
      <c r="A53" s="128"/>
      <c r="B53" s="70">
        <v>1292.9</v>
      </c>
      <c r="C53" s="101">
        <v>11.5</v>
      </c>
      <c r="D53" s="81">
        <v>12</v>
      </c>
      <c r="E53" s="68">
        <f>B53*C53*D53</f>
        <v>178420.2</v>
      </c>
      <c r="F53" s="27"/>
    </row>
    <row r="54" spans="1:6" ht="12.75" customHeight="1">
      <c r="A54" s="128" t="s">
        <v>186</v>
      </c>
      <c r="B54" s="50" t="s">
        <v>185</v>
      </c>
      <c r="C54" s="51">
        <v>2</v>
      </c>
      <c r="D54" s="169">
        <v>25.21</v>
      </c>
      <c r="E54" s="68"/>
      <c r="F54" s="27">
        <v>25.21</v>
      </c>
    </row>
    <row r="55" spans="1:6" ht="12.75">
      <c r="A55" s="3" t="s">
        <v>2</v>
      </c>
      <c r="B55" s="212" t="s">
        <v>3</v>
      </c>
      <c r="C55" s="213"/>
      <c r="D55" s="1"/>
      <c r="E55" s="1"/>
      <c r="F55" s="29"/>
    </row>
    <row r="56" spans="1:7" ht="13.5" customHeight="1">
      <c r="A56" s="6"/>
      <c r="B56" s="205" t="s">
        <v>6</v>
      </c>
      <c r="C56" s="206"/>
      <c r="D56" s="206"/>
      <c r="E56" s="207"/>
      <c r="F56" s="31">
        <f>B53*G56</f>
        <v>35987.41924358</v>
      </c>
      <c r="G56">
        <v>27.8346502</v>
      </c>
    </row>
    <row r="57" spans="1:7" ht="12.75" customHeight="1">
      <c r="A57" s="23"/>
      <c r="B57" s="205" t="s">
        <v>23</v>
      </c>
      <c r="C57" s="206"/>
      <c r="D57" s="206"/>
      <c r="E57" s="207"/>
      <c r="F57" s="31">
        <f>E53*G57</f>
        <v>53526.060000000005</v>
      </c>
      <c r="G57" s="146">
        <v>0.3</v>
      </c>
    </row>
    <row r="58" spans="1:6" ht="12.75" customHeight="1">
      <c r="A58" s="23"/>
      <c r="B58" s="205" t="s">
        <v>24</v>
      </c>
      <c r="C58" s="206"/>
      <c r="D58" s="206"/>
      <c r="E58" s="207"/>
      <c r="F58" s="31"/>
    </row>
    <row r="59" spans="1:6" ht="12.75" customHeight="1">
      <c r="A59" s="24"/>
      <c r="B59" s="205" t="s">
        <v>25</v>
      </c>
      <c r="C59" s="206"/>
      <c r="D59" s="206"/>
      <c r="E59" s="207"/>
      <c r="F59" s="31">
        <v>2637.48</v>
      </c>
    </row>
    <row r="60" spans="1:6" ht="15.75">
      <c r="A60" s="24"/>
      <c r="B60" s="221" t="s">
        <v>26</v>
      </c>
      <c r="C60" s="222"/>
      <c r="D60" s="222"/>
      <c r="E60" s="223"/>
      <c r="F60" s="31">
        <v>1286</v>
      </c>
    </row>
    <row r="61" spans="1:7" ht="15.75">
      <c r="A61" s="24"/>
      <c r="B61" s="221" t="s">
        <v>27</v>
      </c>
      <c r="C61" s="222"/>
      <c r="D61" s="222"/>
      <c r="E61" s="223"/>
      <c r="F61" s="31">
        <f>E53*G61</f>
        <v>19626.222</v>
      </c>
      <c r="G61" s="146">
        <v>0.11</v>
      </c>
    </row>
    <row r="62" spans="1:7" ht="12.75">
      <c r="A62" s="38"/>
      <c r="B62" s="224" t="s">
        <v>29</v>
      </c>
      <c r="C62" s="225"/>
      <c r="D62" s="225"/>
      <c r="E62" s="226"/>
      <c r="F62" s="31">
        <f>E53*G62</f>
        <v>9277.8504</v>
      </c>
      <c r="G62" s="147">
        <v>0.052</v>
      </c>
    </row>
    <row r="63" spans="1:7" ht="12.75">
      <c r="A63" s="38"/>
      <c r="B63" s="227" t="s">
        <v>214</v>
      </c>
      <c r="C63" s="228"/>
      <c r="D63" s="228"/>
      <c r="E63" s="229"/>
      <c r="F63" s="71">
        <v>7795</v>
      </c>
      <c r="G63" s="146">
        <v>0.03</v>
      </c>
    </row>
    <row r="64" spans="1:6" ht="15" customHeight="1">
      <c r="A64" s="38"/>
      <c r="B64" s="230" t="s">
        <v>7</v>
      </c>
      <c r="C64" s="231"/>
      <c r="D64" s="231"/>
      <c r="E64" s="232"/>
      <c r="F64" s="92">
        <f>SUM(F45:F63)</f>
        <v>196225.33104358</v>
      </c>
    </row>
    <row r="65" spans="1:6" ht="12.75" customHeight="1">
      <c r="A65" s="38"/>
      <c r="B65" s="212" t="s">
        <v>30</v>
      </c>
      <c r="C65" s="214"/>
      <c r="D65" s="214"/>
      <c r="E65" s="213"/>
      <c r="F65" s="56">
        <v>174079</v>
      </c>
    </row>
    <row r="66" spans="1:6" ht="12.75" customHeight="1">
      <c r="A66" s="57"/>
      <c r="B66" s="212" t="s">
        <v>31</v>
      </c>
      <c r="C66" s="214"/>
      <c r="D66" s="214"/>
      <c r="E66" s="213"/>
      <c r="F66" s="56">
        <f>F65-F64</f>
        <v>-22146.331043579994</v>
      </c>
    </row>
    <row r="67" spans="1:6" ht="12.75">
      <c r="A67" s="233" t="s">
        <v>215</v>
      </c>
      <c r="B67" s="233"/>
      <c r="C67" s="233"/>
      <c r="D67" s="233"/>
      <c r="E67" s="233"/>
      <c r="F67" s="56">
        <v>5072</v>
      </c>
    </row>
    <row r="68" spans="1:6" ht="15">
      <c r="A68" s="215" t="s">
        <v>32</v>
      </c>
      <c r="B68" s="216"/>
      <c r="C68" s="216"/>
      <c r="D68" s="216"/>
      <c r="E68" s="216"/>
      <c r="F68" s="217"/>
    </row>
    <row r="69" spans="1:6" ht="15.75">
      <c r="A69" s="218" t="s">
        <v>33</v>
      </c>
      <c r="B69" s="219"/>
      <c r="C69" s="219"/>
      <c r="D69" s="219"/>
      <c r="E69" s="219"/>
      <c r="F69" s="220"/>
    </row>
  </sheetData>
  <sheetProtection/>
  <mergeCells count="32">
    <mergeCell ref="A69:F69"/>
    <mergeCell ref="A68:F68"/>
    <mergeCell ref="A47:A48"/>
    <mergeCell ref="B62:E62"/>
    <mergeCell ref="B63:E63"/>
    <mergeCell ref="B64:E64"/>
    <mergeCell ref="B65:E65"/>
    <mergeCell ref="B58:E58"/>
    <mergeCell ref="E8:E17"/>
    <mergeCell ref="E31:E44"/>
    <mergeCell ref="F8:F17"/>
    <mergeCell ref="B60:E60"/>
    <mergeCell ref="B66:E66"/>
    <mergeCell ref="A67:E67"/>
    <mergeCell ref="B61:E61"/>
    <mergeCell ref="B55:C55"/>
    <mergeCell ref="B56:E56"/>
    <mergeCell ref="A19:A24"/>
    <mergeCell ref="A25:A29"/>
    <mergeCell ref="F31:F44"/>
    <mergeCell ref="A30:A44"/>
    <mergeCell ref="B57:E57"/>
    <mergeCell ref="F3:F4"/>
    <mergeCell ref="B59:E59"/>
    <mergeCell ref="A1:F1"/>
    <mergeCell ref="A2:F2"/>
    <mergeCell ref="A3:A4"/>
    <mergeCell ref="B3:B4"/>
    <mergeCell ref="C3:E3"/>
    <mergeCell ref="A7:A17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56" sqref="B56:E56"/>
    </sheetView>
  </sheetViews>
  <sheetFormatPr defaultColWidth="9.00390625" defaultRowHeight="12.75"/>
  <cols>
    <col min="1" max="1" width="3.125" style="0" customWidth="1"/>
    <col min="2" max="2" width="49.00390625" style="0" customWidth="1"/>
    <col min="3" max="3" width="10.75390625" style="0" customWidth="1"/>
    <col min="4" max="4" width="12.00390625" style="0" customWidth="1"/>
    <col min="5" max="5" width="0.12890625" style="0" hidden="1" customWidth="1"/>
    <col min="6" max="6" width="10.2539062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14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199" t="s">
        <v>17</v>
      </c>
      <c r="D3" s="200"/>
      <c r="E3" s="201"/>
      <c r="F3" s="197" t="s">
        <v>18</v>
      </c>
    </row>
    <row r="4" spans="1:6" ht="24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11.25" customHeight="1" hidden="1">
      <c r="A5" s="25"/>
      <c r="B5" s="3"/>
      <c r="C5" s="1"/>
      <c r="D5" s="1"/>
      <c r="E5" s="1"/>
      <c r="F5" s="1">
        <v>4.78</v>
      </c>
    </row>
    <row r="6" spans="1:6" ht="15" customHeight="1">
      <c r="A6" s="25" t="s">
        <v>0</v>
      </c>
      <c r="B6" s="3" t="s">
        <v>1</v>
      </c>
      <c r="C6" s="1"/>
      <c r="D6" s="1"/>
      <c r="E6" s="1"/>
      <c r="F6" s="9"/>
    </row>
    <row r="7" spans="1:6" ht="13.5" customHeight="1">
      <c r="A7" s="265"/>
      <c r="B7" s="48" t="s">
        <v>82</v>
      </c>
      <c r="C7" s="61"/>
      <c r="D7" s="7"/>
      <c r="E7" s="13"/>
      <c r="F7" s="30"/>
    </row>
    <row r="8" spans="1:6" ht="12.75">
      <c r="A8" s="271"/>
      <c r="B8" s="137" t="s">
        <v>84</v>
      </c>
      <c r="C8" s="170">
        <v>2.5</v>
      </c>
      <c r="D8" s="166">
        <v>232</v>
      </c>
      <c r="E8" s="244">
        <v>11863.89</v>
      </c>
      <c r="F8" s="209">
        <f>E8*F5</f>
        <v>56709.3942</v>
      </c>
    </row>
    <row r="9" spans="1:6" ht="12.75">
      <c r="A9" s="271"/>
      <c r="B9" s="137" t="s">
        <v>85</v>
      </c>
      <c r="C9" s="170">
        <v>2</v>
      </c>
      <c r="D9" s="166">
        <v>104.77</v>
      </c>
      <c r="E9" s="245"/>
      <c r="F9" s="210"/>
    </row>
    <row r="10" spans="1:6" ht="12.75">
      <c r="A10" s="271"/>
      <c r="B10" s="137" t="s">
        <v>86</v>
      </c>
      <c r="C10" s="170">
        <v>18</v>
      </c>
      <c r="D10" s="166">
        <v>171</v>
      </c>
      <c r="E10" s="245"/>
      <c r="F10" s="210"/>
    </row>
    <row r="11" spans="1:6" ht="12.75">
      <c r="A11" s="271"/>
      <c r="B11" s="137" t="s">
        <v>92</v>
      </c>
      <c r="C11" s="170">
        <v>8</v>
      </c>
      <c r="D11" s="166">
        <v>65</v>
      </c>
      <c r="E11" s="245"/>
      <c r="F11" s="210"/>
    </row>
    <row r="12" spans="1:6" ht="12.75">
      <c r="A12" s="271"/>
      <c r="B12" s="137" t="s">
        <v>93</v>
      </c>
      <c r="C12" s="170">
        <v>18</v>
      </c>
      <c r="D12" s="175">
        <v>4590</v>
      </c>
      <c r="E12" s="245"/>
      <c r="F12" s="210"/>
    </row>
    <row r="13" spans="1:6" ht="12.75">
      <c r="A13" s="271"/>
      <c r="B13" s="137" t="s">
        <v>87</v>
      </c>
      <c r="C13" s="170">
        <v>24</v>
      </c>
      <c r="D13" s="175">
        <v>4440</v>
      </c>
      <c r="E13" s="245"/>
      <c r="F13" s="210"/>
    </row>
    <row r="14" spans="1:6" ht="12.75">
      <c r="A14" s="271"/>
      <c r="B14" s="137" t="s">
        <v>94</v>
      </c>
      <c r="C14" s="170">
        <v>0.5</v>
      </c>
      <c r="D14" s="166">
        <v>12.5</v>
      </c>
      <c r="E14" s="245"/>
      <c r="F14" s="210"/>
    </row>
    <row r="15" spans="1:6" ht="12.75">
      <c r="A15" s="271"/>
      <c r="B15" s="137" t="s">
        <v>95</v>
      </c>
      <c r="C15" s="170">
        <v>8</v>
      </c>
      <c r="D15" s="166">
        <v>124</v>
      </c>
      <c r="E15" s="245"/>
      <c r="F15" s="210"/>
    </row>
    <row r="16" spans="1:6" ht="12.75">
      <c r="A16" s="271"/>
      <c r="B16" s="137" t="s">
        <v>88</v>
      </c>
      <c r="C16" s="170">
        <v>14</v>
      </c>
      <c r="D16" s="166">
        <v>266</v>
      </c>
      <c r="E16" s="245"/>
      <c r="F16" s="210"/>
    </row>
    <row r="17" spans="1:6" ht="12.75">
      <c r="A17" s="271"/>
      <c r="B17" s="137" t="s">
        <v>89</v>
      </c>
      <c r="C17" s="170">
        <v>35</v>
      </c>
      <c r="D17" s="166">
        <v>280</v>
      </c>
      <c r="E17" s="245"/>
      <c r="F17" s="210"/>
    </row>
    <row r="18" spans="1:6" ht="12.75">
      <c r="A18" s="271"/>
      <c r="B18" s="137" t="s">
        <v>90</v>
      </c>
      <c r="C18" s="170">
        <v>18</v>
      </c>
      <c r="D18" s="166">
        <v>181.8</v>
      </c>
      <c r="E18" s="245"/>
      <c r="F18" s="210"/>
    </row>
    <row r="19" spans="1:6" ht="12.75">
      <c r="A19" s="271"/>
      <c r="B19" s="137" t="s">
        <v>91</v>
      </c>
      <c r="C19" s="170">
        <v>18</v>
      </c>
      <c r="D19" s="166">
        <v>403.2</v>
      </c>
      <c r="E19" s="245"/>
      <c r="F19" s="210"/>
    </row>
    <row r="20" spans="1:6" ht="12.75">
      <c r="A20" s="271"/>
      <c r="B20" s="137" t="s">
        <v>96</v>
      </c>
      <c r="C20" s="170">
        <v>8</v>
      </c>
      <c r="D20" s="166">
        <v>141.6</v>
      </c>
      <c r="E20" s="245"/>
      <c r="F20" s="210"/>
    </row>
    <row r="21" spans="1:6" ht="12.75">
      <c r="A21" s="271"/>
      <c r="B21" s="137" t="s">
        <v>97</v>
      </c>
      <c r="C21" s="170">
        <v>1.5</v>
      </c>
      <c r="D21" s="166">
        <v>117.19</v>
      </c>
      <c r="E21" s="245"/>
      <c r="F21" s="210"/>
    </row>
    <row r="22" spans="1:6" ht="12.75">
      <c r="A22" s="272"/>
      <c r="B22" s="137" t="s">
        <v>60</v>
      </c>
      <c r="C22" s="170">
        <v>4.3</v>
      </c>
      <c r="D22" s="166">
        <v>734.83</v>
      </c>
      <c r="E22" s="246"/>
      <c r="F22" s="211"/>
    </row>
    <row r="23" spans="1:6" ht="16.5">
      <c r="A23" s="132" t="s">
        <v>129</v>
      </c>
      <c r="B23" s="45" t="s">
        <v>130</v>
      </c>
      <c r="C23" s="51"/>
      <c r="D23" s="174"/>
      <c r="E23" s="11"/>
      <c r="F23" s="54">
        <v>9750</v>
      </c>
    </row>
    <row r="24" spans="1:6" ht="15">
      <c r="A24" s="265" t="s">
        <v>129</v>
      </c>
      <c r="B24" s="48" t="s">
        <v>136</v>
      </c>
      <c r="C24" s="61"/>
      <c r="D24" s="7"/>
      <c r="E24" s="11"/>
      <c r="F24" s="54"/>
    </row>
    <row r="25" spans="1:6" ht="12.75">
      <c r="A25" s="267"/>
      <c r="B25" s="45" t="s">
        <v>87</v>
      </c>
      <c r="C25" s="64">
        <v>1</v>
      </c>
      <c r="D25" s="62">
        <v>185</v>
      </c>
      <c r="E25" s="11">
        <v>185</v>
      </c>
      <c r="F25" s="54">
        <f>E25*F5</f>
        <v>884.3000000000001</v>
      </c>
    </row>
    <row r="26" spans="1:6" ht="15">
      <c r="A26" s="271" t="s">
        <v>156</v>
      </c>
      <c r="B26" s="48" t="s">
        <v>157</v>
      </c>
      <c r="C26" s="61"/>
      <c r="D26" s="7"/>
      <c r="E26" s="11"/>
      <c r="F26" s="54"/>
    </row>
    <row r="27" spans="1:6" ht="12.75">
      <c r="A27" s="267"/>
      <c r="B27" s="156" t="s">
        <v>158</v>
      </c>
      <c r="C27" s="172">
        <v>4.5</v>
      </c>
      <c r="D27" s="168">
        <v>637.3</v>
      </c>
      <c r="E27" s="11">
        <v>637.3</v>
      </c>
      <c r="F27" s="54">
        <f>E27*F5</f>
        <v>3046.294</v>
      </c>
    </row>
    <row r="28" spans="1:6" ht="12.75">
      <c r="A28" s="265" t="s">
        <v>183</v>
      </c>
      <c r="B28" s="159" t="s">
        <v>171</v>
      </c>
      <c r="C28" s="51"/>
      <c r="D28" s="174"/>
      <c r="E28" s="11"/>
      <c r="F28" s="54"/>
    </row>
    <row r="29" spans="1:6" ht="12.75">
      <c r="A29" s="266"/>
      <c r="B29" s="50" t="s">
        <v>172</v>
      </c>
      <c r="C29" s="51">
        <v>2</v>
      </c>
      <c r="D29" s="169">
        <v>760</v>
      </c>
      <c r="E29" s="11">
        <v>760</v>
      </c>
      <c r="F29" s="54">
        <f>E29*F5</f>
        <v>3632.8</v>
      </c>
    </row>
    <row r="30" spans="1:6" ht="24">
      <c r="A30" s="266"/>
      <c r="B30" s="159" t="s">
        <v>173</v>
      </c>
      <c r="C30" s="51"/>
      <c r="D30" s="174"/>
      <c r="E30" s="11"/>
      <c r="F30" s="54"/>
    </row>
    <row r="31" spans="1:6" ht="12.75">
      <c r="A31" s="266"/>
      <c r="B31" s="50" t="s">
        <v>174</v>
      </c>
      <c r="C31" s="51">
        <v>1</v>
      </c>
      <c r="D31" s="169">
        <v>54</v>
      </c>
      <c r="E31" s="244">
        <v>2374.44</v>
      </c>
      <c r="F31" s="209">
        <f>E31*F5</f>
        <v>11349.8232</v>
      </c>
    </row>
    <row r="32" spans="1:6" ht="12.75">
      <c r="A32" s="266"/>
      <c r="B32" s="50" t="s">
        <v>175</v>
      </c>
      <c r="C32" s="51">
        <v>1</v>
      </c>
      <c r="D32" s="169">
        <v>53.73</v>
      </c>
      <c r="E32" s="245"/>
      <c r="F32" s="210"/>
    </row>
    <row r="33" spans="1:6" ht="12.75">
      <c r="A33" s="266"/>
      <c r="B33" s="50" t="s">
        <v>176</v>
      </c>
      <c r="C33" s="51">
        <v>1</v>
      </c>
      <c r="D33" s="169">
        <v>18.73</v>
      </c>
      <c r="E33" s="245"/>
      <c r="F33" s="210"/>
    </row>
    <row r="34" spans="1:6" ht="12.75">
      <c r="A34" s="266"/>
      <c r="B34" s="50" t="s">
        <v>177</v>
      </c>
      <c r="C34" s="51">
        <v>1</v>
      </c>
      <c r="D34" s="169">
        <v>99.58</v>
      </c>
      <c r="E34" s="245"/>
      <c r="F34" s="210"/>
    </row>
    <row r="35" spans="1:6" ht="12.75">
      <c r="A35" s="266"/>
      <c r="B35" s="50" t="s">
        <v>178</v>
      </c>
      <c r="C35" s="51">
        <v>1</v>
      </c>
      <c r="D35" s="169">
        <v>90</v>
      </c>
      <c r="E35" s="245"/>
      <c r="F35" s="210"/>
    </row>
    <row r="36" spans="1:6" ht="12.75">
      <c r="A36" s="266"/>
      <c r="B36" s="50" t="s">
        <v>179</v>
      </c>
      <c r="C36" s="51">
        <v>1</v>
      </c>
      <c r="D36" s="169">
        <v>99.5</v>
      </c>
      <c r="E36" s="245"/>
      <c r="F36" s="210"/>
    </row>
    <row r="37" spans="1:6" ht="12.75">
      <c r="A37" s="266"/>
      <c r="B37" s="50" t="s">
        <v>180</v>
      </c>
      <c r="C37" s="51">
        <v>1</v>
      </c>
      <c r="D37" s="169">
        <v>157</v>
      </c>
      <c r="E37" s="245"/>
      <c r="F37" s="210"/>
    </row>
    <row r="38" spans="1:6" ht="12.75">
      <c r="A38" s="266"/>
      <c r="B38" s="50" t="s">
        <v>181</v>
      </c>
      <c r="C38" s="51">
        <v>3</v>
      </c>
      <c r="D38" s="174">
        <v>1755</v>
      </c>
      <c r="E38" s="245"/>
      <c r="F38" s="210"/>
    </row>
    <row r="39" spans="1:6" ht="12.75">
      <c r="A39" s="267"/>
      <c r="B39" s="50" t="s">
        <v>182</v>
      </c>
      <c r="C39" s="51">
        <v>1</v>
      </c>
      <c r="D39" s="169">
        <v>46.9</v>
      </c>
      <c r="E39" s="246"/>
      <c r="F39" s="211"/>
    </row>
    <row r="40" spans="1:6" ht="15">
      <c r="A40" s="265" t="s">
        <v>186</v>
      </c>
      <c r="B40" s="48" t="s">
        <v>191</v>
      </c>
      <c r="C40" s="61"/>
      <c r="D40" s="7"/>
      <c r="E40" s="11"/>
      <c r="F40" s="54"/>
    </row>
    <row r="41" spans="1:6" ht="12.75">
      <c r="A41" s="267"/>
      <c r="B41" s="50" t="s">
        <v>192</v>
      </c>
      <c r="C41" s="51">
        <v>1</v>
      </c>
      <c r="D41" s="169">
        <v>288</v>
      </c>
      <c r="E41" s="11">
        <v>288</v>
      </c>
      <c r="F41" s="54">
        <f>E41*F5</f>
        <v>1376.64</v>
      </c>
    </row>
    <row r="42" spans="1:6" ht="15">
      <c r="A42" s="265" t="s">
        <v>206</v>
      </c>
      <c r="B42" s="48" t="s">
        <v>202</v>
      </c>
      <c r="C42" s="61"/>
      <c r="D42" s="7"/>
      <c r="E42" s="1"/>
      <c r="F42" s="54"/>
    </row>
    <row r="43" spans="1:6" ht="12.75">
      <c r="A43" s="266"/>
      <c r="B43" s="164" t="s">
        <v>203</v>
      </c>
      <c r="C43" s="177">
        <v>6</v>
      </c>
      <c r="D43" s="176">
        <v>9</v>
      </c>
      <c r="E43" s="268">
        <v>49.8</v>
      </c>
      <c r="F43" s="209">
        <f>E43*F5</f>
        <v>238.044</v>
      </c>
    </row>
    <row r="44" spans="1:6" ht="12.75">
      <c r="A44" s="266"/>
      <c r="B44" s="164" t="s">
        <v>204</v>
      </c>
      <c r="C44" s="177">
        <v>6</v>
      </c>
      <c r="D44" s="176">
        <v>36</v>
      </c>
      <c r="E44" s="269"/>
      <c r="F44" s="210"/>
    </row>
    <row r="45" spans="1:6" ht="12.75">
      <c r="A45" s="267"/>
      <c r="B45" s="164" t="s">
        <v>205</v>
      </c>
      <c r="C45" s="177">
        <v>12</v>
      </c>
      <c r="D45" s="176">
        <v>4.8</v>
      </c>
      <c r="E45" s="270"/>
      <c r="F45" s="211"/>
    </row>
    <row r="46" spans="1:6" ht="12.75">
      <c r="A46" s="44"/>
      <c r="B46" s="73" t="s">
        <v>34</v>
      </c>
      <c r="C46" s="109"/>
      <c r="D46" s="95"/>
      <c r="E46" s="78"/>
      <c r="F46" s="79">
        <f>SUM(F8:F45)</f>
        <v>86987.2954</v>
      </c>
    </row>
    <row r="47" spans="1:6" ht="12.75">
      <c r="A47" s="44"/>
      <c r="B47" s="87" t="s">
        <v>35</v>
      </c>
      <c r="C47" s="110"/>
      <c r="D47" s="18"/>
      <c r="E47" s="32"/>
      <c r="F47" s="33"/>
    </row>
    <row r="48" spans="1:6" ht="12.75">
      <c r="A48" s="265" t="s">
        <v>64</v>
      </c>
      <c r="B48" s="63" t="s">
        <v>22</v>
      </c>
      <c r="C48" s="1"/>
      <c r="D48" s="1"/>
      <c r="E48" s="32"/>
      <c r="F48" s="33"/>
    </row>
    <row r="49" spans="1:6" ht="12.75">
      <c r="A49" s="271"/>
      <c r="B49" s="156" t="s">
        <v>63</v>
      </c>
      <c r="C49" s="154">
        <v>2</v>
      </c>
      <c r="D49" s="155">
        <v>25.21</v>
      </c>
      <c r="E49" s="32"/>
      <c r="F49" s="21">
        <v>25.21</v>
      </c>
    </row>
    <row r="50" spans="1:6" ht="12.75">
      <c r="A50" s="272"/>
      <c r="B50" s="131" t="s">
        <v>63</v>
      </c>
      <c r="C50" s="129">
        <v>1</v>
      </c>
      <c r="D50" s="130">
        <v>14.6</v>
      </c>
      <c r="E50" s="12"/>
      <c r="F50" s="21">
        <v>14.6</v>
      </c>
    </row>
    <row r="51" spans="1:6" ht="63.75" hidden="1">
      <c r="A51" s="240"/>
      <c r="B51" s="70" t="s">
        <v>125</v>
      </c>
      <c r="C51" s="101" t="s">
        <v>126</v>
      </c>
      <c r="D51" s="81" t="s">
        <v>127</v>
      </c>
      <c r="E51" s="68" t="s">
        <v>128</v>
      </c>
      <c r="F51" s="21"/>
    </row>
    <row r="52" spans="1:6" ht="12.75" customHeight="1" hidden="1">
      <c r="A52" s="241"/>
      <c r="B52" s="70">
        <v>1317.5</v>
      </c>
      <c r="C52" s="101">
        <v>11.5</v>
      </c>
      <c r="D52" s="81">
        <v>12</v>
      </c>
      <c r="E52" s="68">
        <f>B52*C52*D52</f>
        <v>181815</v>
      </c>
      <c r="F52" s="27"/>
    </row>
    <row r="53" spans="1:7" ht="12.75" customHeight="1">
      <c r="A53" s="36"/>
      <c r="B53" s="205" t="s">
        <v>6</v>
      </c>
      <c r="C53" s="206"/>
      <c r="D53" s="206"/>
      <c r="E53" s="207"/>
      <c r="F53" s="31">
        <f>B52*G53</f>
        <v>36672.1516385</v>
      </c>
      <c r="G53">
        <v>27.8346502</v>
      </c>
    </row>
    <row r="54" spans="1:7" ht="12.75" customHeight="1">
      <c r="A54" s="23"/>
      <c r="B54" s="205" t="s">
        <v>23</v>
      </c>
      <c r="C54" s="206"/>
      <c r="D54" s="206"/>
      <c r="E54" s="207"/>
      <c r="F54" s="31">
        <f>E52*G54</f>
        <v>54544.5</v>
      </c>
      <c r="G54" s="146">
        <v>0.3</v>
      </c>
    </row>
    <row r="55" spans="1:6" ht="12.75" customHeight="1">
      <c r="A55" s="23"/>
      <c r="B55" s="205" t="s">
        <v>24</v>
      </c>
      <c r="C55" s="206"/>
      <c r="D55" s="206"/>
      <c r="E55" s="207"/>
      <c r="F55" s="31"/>
    </row>
    <row r="56" spans="1:6" ht="12.75" customHeight="1">
      <c r="A56" s="24"/>
      <c r="B56" s="205" t="s">
        <v>25</v>
      </c>
      <c r="C56" s="206"/>
      <c r="D56" s="206"/>
      <c r="E56" s="207"/>
      <c r="F56" s="31">
        <v>2651.76</v>
      </c>
    </row>
    <row r="57" spans="1:6" ht="15.75">
      <c r="A57" s="24"/>
      <c r="B57" s="221" t="s">
        <v>26</v>
      </c>
      <c r="C57" s="222"/>
      <c r="D57" s="222"/>
      <c r="E57" s="223"/>
      <c r="F57" s="31">
        <v>1365</v>
      </c>
    </row>
    <row r="58" spans="1:7" ht="10.5" customHeight="1">
      <c r="A58" s="24"/>
      <c r="B58" s="221" t="s">
        <v>27</v>
      </c>
      <c r="C58" s="222"/>
      <c r="D58" s="222"/>
      <c r="E58" s="223"/>
      <c r="F58" s="31">
        <f>E52*G58</f>
        <v>19999.65</v>
      </c>
      <c r="G58" s="146">
        <v>0.11</v>
      </c>
    </row>
    <row r="59" spans="1:7" ht="12" customHeight="1">
      <c r="A59" s="38"/>
      <c r="B59" s="224" t="s">
        <v>29</v>
      </c>
      <c r="C59" s="225"/>
      <c r="D59" s="225"/>
      <c r="E59" s="226"/>
      <c r="F59" s="31">
        <f>E52*G59</f>
        <v>9454.38</v>
      </c>
      <c r="G59" s="147">
        <v>0.052</v>
      </c>
    </row>
    <row r="60" spans="1:7" ht="12" customHeight="1">
      <c r="A60" s="38"/>
      <c r="B60" s="227" t="s">
        <v>214</v>
      </c>
      <c r="C60" s="228"/>
      <c r="D60" s="228"/>
      <c r="E60" s="229"/>
      <c r="F60" s="71">
        <v>7474</v>
      </c>
      <c r="G60" s="146">
        <v>0.03</v>
      </c>
    </row>
    <row r="61" spans="1:6" ht="11.25" customHeight="1">
      <c r="A61" s="38"/>
      <c r="B61" s="230" t="s">
        <v>7</v>
      </c>
      <c r="C61" s="231"/>
      <c r="D61" s="231"/>
      <c r="E61" s="232"/>
      <c r="F61" s="92">
        <f>SUM(F46:F60)</f>
        <v>219188.54703850002</v>
      </c>
    </row>
    <row r="62" spans="1:6" ht="14.25" customHeight="1">
      <c r="A62" s="38"/>
      <c r="B62" s="212" t="s">
        <v>30</v>
      </c>
      <c r="C62" s="214"/>
      <c r="D62" s="214"/>
      <c r="E62" s="213"/>
      <c r="F62" s="56">
        <v>179465</v>
      </c>
    </row>
    <row r="63" spans="1:6" ht="14.25" customHeight="1">
      <c r="A63" s="57"/>
      <c r="B63" s="212" t="s">
        <v>31</v>
      </c>
      <c r="C63" s="214"/>
      <c r="D63" s="214"/>
      <c r="E63" s="213"/>
      <c r="F63" s="56">
        <f>F62-F61</f>
        <v>-39723.54703850002</v>
      </c>
    </row>
    <row r="64" spans="1:6" ht="14.25" customHeight="1">
      <c r="A64" s="233" t="s">
        <v>215</v>
      </c>
      <c r="B64" s="233"/>
      <c r="C64" s="233"/>
      <c r="D64" s="233"/>
      <c r="E64" s="233"/>
      <c r="F64" s="56">
        <v>1718</v>
      </c>
    </row>
    <row r="65" spans="1:6" ht="15">
      <c r="A65" s="215" t="s">
        <v>32</v>
      </c>
      <c r="B65" s="216"/>
      <c r="C65" s="216"/>
      <c r="D65" s="216"/>
      <c r="E65" s="216"/>
      <c r="F65" s="217"/>
    </row>
    <row r="66" spans="1:6" ht="15.75">
      <c r="A66" s="218" t="s">
        <v>33</v>
      </c>
      <c r="B66" s="219"/>
      <c r="C66" s="219"/>
      <c r="D66" s="219"/>
      <c r="E66" s="219"/>
      <c r="F66" s="220"/>
    </row>
  </sheetData>
  <sheetProtection/>
  <mergeCells count="34">
    <mergeCell ref="A64:E64"/>
    <mergeCell ref="A66:F66"/>
    <mergeCell ref="A48:A50"/>
    <mergeCell ref="A51:A52"/>
    <mergeCell ref="B60:E60"/>
    <mergeCell ref="B53:E53"/>
    <mergeCell ref="B59:E59"/>
    <mergeCell ref="B58:E58"/>
    <mergeCell ref="B61:E61"/>
    <mergeCell ref="B62:E62"/>
    <mergeCell ref="B54:E54"/>
    <mergeCell ref="B55:E55"/>
    <mergeCell ref="B56:E56"/>
    <mergeCell ref="B57:E57"/>
    <mergeCell ref="A65:F65"/>
    <mergeCell ref="A28:A39"/>
    <mergeCell ref="E31:E39"/>
    <mergeCell ref="F31:F39"/>
    <mergeCell ref="B63:E63"/>
    <mergeCell ref="A40:A41"/>
    <mergeCell ref="A1:F1"/>
    <mergeCell ref="A2:F2"/>
    <mergeCell ref="A3:A4"/>
    <mergeCell ref="B3:B4"/>
    <mergeCell ref="F3:F4"/>
    <mergeCell ref="E8:E22"/>
    <mergeCell ref="F8:F22"/>
    <mergeCell ref="A42:A45"/>
    <mergeCell ref="E43:E45"/>
    <mergeCell ref="F43:F45"/>
    <mergeCell ref="A24:A25"/>
    <mergeCell ref="A7:A22"/>
    <mergeCell ref="C3:E3"/>
    <mergeCell ref="A26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K53" sqref="K53"/>
    </sheetView>
  </sheetViews>
  <sheetFormatPr defaultColWidth="9.00390625" defaultRowHeight="12.75"/>
  <cols>
    <col min="1" max="1" width="4.125" style="0" customWidth="1"/>
    <col min="2" max="2" width="50.25390625" style="0" customWidth="1"/>
    <col min="3" max="3" width="9.875" style="0" customWidth="1"/>
    <col min="4" max="4" width="11.25390625" style="0" customWidth="1"/>
    <col min="5" max="5" width="9.875" style="0" hidden="1" customWidth="1"/>
    <col min="6" max="6" width="11.0039062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16</v>
      </c>
      <c r="B2" s="193"/>
      <c r="C2" s="193"/>
      <c r="D2" s="193"/>
      <c r="E2" s="193"/>
      <c r="F2" s="194"/>
    </row>
    <row r="3" spans="1:6" ht="12.75" customHeight="1">
      <c r="A3" s="274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16.5" customHeight="1">
      <c r="A4" s="275"/>
      <c r="B4" s="198"/>
      <c r="C4" s="2" t="s">
        <v>4</v>
      </c>
      <c r="D4" s="2" t="s">
        <v>19</v>
      </c>
      <c r="E4" s="8" t="s">
        <v>20</v>
      </c>
      <c r="F4" s="198"/>
    </row>
    <row r="5" spans="1:6" ht="9.75" customHeight="1" hidden="1">
      <c r="A5" s="25"/>
      <c r="B5" s="3"/>
      <c r="C5" s="1"/>
      <c r="D5" s="1"/>
      <c r="E5" s="1"/>
      <c r="F5" s="1">
        <v>4.78</v>
      </c>
    </row>
    <row r="6" spans="1:6" ht="13.5">
      <c r="A6" s="25" t="s">
        <v>0</v>
      </c>
      <c r="B6" s="3" t="s">
        <v>1</v>
      </c>
      <c r="C6" s="1"/>
      <c r="D6" s="1"/>
      <c r="E6" s="1"/>
      <c r="F6" s="1"/>
    </row>
    <row r="7" spans="1:6" ht="12.75">
      <c r="A7" s="265" t="s">
        <v>64</v>
      </c>
      <c r="B7" s="63" t="s">
        <v>65</v>
      </c>
      <c r="C7" s="129"/>
      <c r="D7" s="133"/>
      <c r="E7" s="69"/>
      <c r="F7" s="28"/>
    </row>
    <row r="8" spans="1:6" ht="12.75">
      <c r="A8" s="272"/>
      <c r="B8" s="131" t="s">
        <v>66</v>
      </c>
      <c r="C8" s="171">
        <v>3</v>
      </c>
      <c r="D8" s="167">
        <v>255</v>
      </c>
      <c r="E8" s="17">
        <v>255</v>
      </c>
      <c r="F8" s="27">
        <f>E8*F5</f>
        <v>1218.9</v>
      </c>
    </row>
    <row r="9" spans="1:6" ht="15">
      <c r="A9" s="265" t="s">
        <v>80</v>
      </c>
      <c r="B9" s="48" t="s">
        <v>82</v>
      </c>
      <c r="C9" s="61"/>
      <c r="D9" s="7"/>
      <c r="E9" s="17"/>
      <c r="F9" s="27"/>
    </row>
    <row r="10" spans="1:6" ht="12.75">
      <c r="A10" s="271"/>
      <c r="B10" s="137" t="s">
        <v>84</v>
      </c>
      <c r="C10" s="170">
        <v>0.5</v>
      </c>
      <c r="D10" s="166">
        <v>46.4</v>
      </c>
      <c r="E10" s="250">
        <v>3097.27</v>
      </c>
      <c r="F10" s="262">
        <f>E10*F5</f>
        <v>14804.9506</v>
      </c>
    </row>
    <row r="11" spans="1:6" ht="12.75">
      <c r="A11" s="271"/>
      <c r="B11" s="137" t="s">
        <v>85</v>
      </c>
      <c r="C11" s="170">
        <v>0.5</v>
      </c>
      <c r="D11" s="166">
        <v>26.19</v>
      </c>
      <c r="E11" s="251"/>
      <c r="F11" s="264"/>
    </row>
    <row r="12" spans="1:6" ht="11.25" customHeight="1">
      <c r="A12" s="271"/>
      <c r="B12" s="137" t="s">
        <v>86</v>
      </c>
      <c r="C12" s="170">
        <v>2</v>
      </c>
      <c r="D12" s="166">
        <v>19</v>
      </c>
      <c r="E12" s="251"/>
      <c r="F12" s="264"/>
    </row>
    <row r="13" spans="1:6" ht="11.25" customHeight="1">
      <c r="A13" s="271"/>
      <c r="B13" s="137" t="s">
        <v>92</v>
      </c>
      <c r="C13" s="170">
        <v>2</v>
      </c>
      <c r="D13" s="166">
        <v>15</v>
      </c>
      <c r="E13" s="251"/>
      <c r="F13" s="264"/>
    </row>
    <row r="14" spans="1:6" ht="11.25" customHeight="1">
      <c r="A14" s="271"/>
      <c r="B14" s="137" t="s">
        <v>98</v>
      </c>
      <c r="C14" s="170">
        <v>2</v>
      </c>
      <c r="D14" s="166">
        <v>515</v>
      </c>
      <c r="E14" s="251"/>
      <c r="F14" s="264"/>
    </row>
    <row r="15" spans="1:6" ht="11.25" customHeight="1">
      <c r="A15" s="271"/>
      <c r="B15" s="137" t="s">
        <v>87</v>
      </c>
      <c r="C15" s="170">
        <v>10</v>
      </c>
      <c r="D15" s="175">
        <v>1850</v>
      </c>
      <c r="E15" s="251"/>
      <c r="F15" s="264"/>
    </row>
    <row r="16" spans="1:6" ht="11.25" customHeight="1">
      <c r="A16" s="271"/>
      <c r="B16" s="137" t="s">
        <v>94</v>
      </c>
      <c r="C16" s="170">
        <v>0.5</v>
      </c>
      <c r="D16" s="166">
        <v>12.5</v>
      </c>
      <c r="E16" s="251"/>
      <c r="F16" s="264"/>
    </row>
    <row r="17" spans="1:6" ht="11.25" customHeight="1">
      <c r="A17" s="271"/>
      <c r="B17" s="137" t="s">
        <v>95</v>
      </c>
      <c r="C17" s="170">
        <v>2</v>
      </c>
      <c r="D17" s="166">
        <v>31</v>
      </c>
      <c r="E17" s="251"/>
      <c r="F17" s="264"/>
    </row>
    <row r="18" spans="1:6" ht="11.25" customHeight="1">
      <c r="A18" s="271"/>
      <c r="B18" s="137" t="s">
        <v>88</v>
      </c>
      <c r="C18" s="170">
        <v>2</v>
      </c>
      <c r="D18" s="166">
        <v>38</v>
      </c>
      <c r="E18" s="251"/>
      <c r="F18" s="264"/>
    </row>
    <row r="19" spans="1:6" ht="11.25" customHeight="1">
      <c r="A19" s="271"/>
      <c r="B19" s="137" t="s">
        <v>99</v>
      </c>
      <c r="C19" s="170">
        <v>2</v>
      </c>
      <c r="D19" s="166">
        <v>30</v>
      </c>
      <c r="E19" s="251"/>
      <c r="F19" s="264"/>
    </row>
    <row r="20" spans="1:6" ht="12.75">
      <c r="A20" s="271"/>
      <c r="B20" s="137" t="s">
        <v>89</v>
      </c>
      <c r="C20" s="170">
        <v>9</v>
      </c>
      <c r="D20" s="166">
        <v>72</v>
      </c>
      <c r="E20" s="251"/>
      <c r="F20" s="264"/>
    </row>
    <row r="21" spans="1:6" ht="12.75">
      <c r="A21" s="271"/>
      <c r="B21" s="137" t="s">
        <v>90</v>
      </c>
      <c r="C21" s="170">
        <v>2</v>
      </c>
      <c r="D21" s="166">
        <v>20.2</v>
      </c>
      <c r="E21" s="251"/>
      <c r="F21" s="264"/>
    </row>
    <row r="22" spans="1:6" ht="10.5" customHeight="1">
      <c r="A22" s="271"/>
      <c r="B22" s="137" t="s">
        <v>91</v>
      </c>
      <c r="C22" s="170">
        <v>2</v>
      </c>
      <c r="D22" s="166">
        <v>44.8</v>
      </c>
      <c r="E22" s="251"/>
      <c r="F22" s="264"/>
    </row>
    <row r="23" spans="1:6" ht="12.75">
      <c r="A23" s="271"/>
      <c r="B23" s="137" t="s">
        <v>96</v>
      </c>
      <c r="C23" s="170">
        <v>2</v>
      </c>
      <c r="D23" s="166">
        <v>35.4</v>
      </c>
      <c r="E23" s="251"/>
      <c r="F23" s="264"/>
    </row>
    <row r="24" spans="1:6" ht="12.75">
      <c r="A24" s="271"/>
      <c r="B24" s="137" t="s">
        <v>60</v>
      </c>
      <c r="C24" s="170">
        <v>2</v>
      </c>
      <c r="D24" s="166">
        <v>341.78</v>
      </c>
      <c r="E24" s="252"/>
      <c r="F24" s="263"/>
    </row>
    <row r="25" spans="1:6" ht="12.75">
      <c r="A25" s="271"/>
      <c r="B25" s="47" t="s">
        <v>100</v>
      </c>
      <c r="C25" s="61"/>
      <c r="D25" s="7"/>
      <c r="E25" s="12"/>
      <c r="F25" s="27"/>
    </row>
    <row r="26" spans="1:6" ht="12.75">
      <c r="A26" s="271"/>
      <c r="B26" s="137" t="s">
        <v>101</v>
      </c>
      <c r="C26" s="170">
        <v>1</v>
      </c>
      <c r="D26" s="166">
        <v>70</v>
      </c>
      <c r="E26" s="244">
        <v>1421</v>
      </c>
      <c r="F26" s="262">
        <f>E26*F5</f>
        <v>6792.38</v>
      </c>
    </row>
    <row r="27" spans="1:6" ht="12.75">
      <c r="A27" s="271"/>
      <c r="B27" s="137" t="s">
        <v>102</v>
      </c>
      <c r="C27" s="170">
        <v>4</v>
      </c>
      <c r="D27" s="166">
        <v>220</v>
      </c>
      <c r="E27" s="245"/>
      <c r="F27" s="264"/>
    </row>
    <row r="28" spans="1:6" ht="12.75">
      <c r="A28" s="272"/>
      <c r="B28" s="137" t="s">
        <v>103</v>
      </c>
      <c r="C28" s="170">
        <v>13</v>
      </c>
      <c r="D28" s="175">
        <v>1131</v>
      </c>
      <c r="E28" s="246"/>
      <c r="F28" s="263"/>
    </row>
    <row r="29" spans="1:6" ht="15" customHeight="1">
      <c r="A29" s="190"/>
      <c r="B29" s="48" t="s">
        <v>113</v>
      </c>
      <c r="C29" s="170"/>
      <c r="D29" s="175"/>
      <c r="E29" s="12"/>
      <c r="F29" s="27"/>
    </row>
    <row r="30" spans="1:6" ht="12.75">
      <c r="A30" s="191"/>
      <c r="B30" s="137" t="s">
        <v>114</v>
      </c>
      <c r="C30" s="170">
        <v>3</v>
      </c>
      <c r="D30" s="175">
        <v>1260</v>
      </c>
      <c r="E30" s="12">
        <v>1260</v>
      </c>
      <c r="F30" s="27">
        <f>E30*F5</f>
        <v>6022.8</v>
      </c>
    </row>
    <row r="31" spans="1:6" ht="15">
      <c r="A31" s="273" t="s">
        <v>156</v>
      </c>
      <c r="B31" s="48" t="s">
        <v>157</v>
      </c>
      <c r="C31" s="61"/>
      <c r="D31" s="7"/>
      <c r="E31" s="32"/>
      <c r="F31" s="35"/>
    </row>
    <row r="32" spans="1:6" ht="12.75">
      <c r="A32" s="273"/>
      <c r="B32" s="156" t="s">
        <v>158</v>
      </c>
      <c r="C32" s="172">
        <v>4.5</v>
      </c>
      <c r="D32" s="168">
        <v>480.75</v>
      </c>
      <c r="E32" s="11">
        <v>480.75</v>
      </c>
      <c r="F32" s="28">
        <f>E32*F5</f>
        <v>2297.985</v>
      </c>
    </row>
    <row r="33" spans="1:6" ht="15">
      <c r="A33" s="189" t="s">
        <v>206</v>
      </c>
      <c r="B33" s="48" t="s">
        <v>202</v>
      </c>
      <c r="C33" s="61"/>
      <c r="D33" s="7"/>
      <c r="E33" s="1"/>
      <c r="F33" s="28"/>
    </row>
    <row r="34" spans="1:6" ht="12.75">
      <c r="A34" s="190"/>
      <c r="B34" s="164" t="s">
        <v>203</v>
      </c>
      <c r="C34" s="177">
        <v>10</v>
      </c>
      <c r="D34" s="176">
        <v>15</v>
      </c>
      <c r="E34" s="268">
        <v>77</v>
      </c>
      <c r="F34" s="262">
        <f>E34*F5</f>
        <v>368.06</v>
      </c>
    </row>
    <row r="35" spans="1:6" ht="12.75">
      <c r="A35" s="190"/>
      <c r="B35" s="164" t="s">
        <v>204</v>
      </c>
      <c r="C35" s="177">
        <v>9</v>
      </c>
      <c r="D35" s="176">
        <v>54</v>
      </c>
      <c r="E35" s="269"/>
      <c r="F35" s="264"/>
    </row>
    <row r="36" spans="1:6" ht="12.75">
      <c r="A36" s="191"/>
      <c r="B36" s="164" t="s">
        <v>205</v>
      </c>
      <c r="C36" s="177">
        <v>20</v>
      </c>
      <c r="D36" s="176">
        <v>8</v>
      </c>
      <c r="E36" s="270"/>
      <c r="F36" s="263"/>
    </row>
    <row r="37" spans="1:6" ht="12.75">
      <c r="A37" s="273"/>
      <c r="B37" s="73" t="s">
        <v>34</v>
      </c>
      <c r="C37" s="102"/>
      <c r="D37" s="102"/>
      <c r="E37" s="74"/>
      <c r="F37" s="75">
        <f>SUM(F8:F32)</f>
        <v>31137.0156</v>
      </c>
    </row>
    <row r="38" spans="1:6" ht="12.75">
      <c r="A38" s="273"/>
      <c r="B38" s="87" t="s">
        <v>35</v>
      </c>
      <c r="C38" s="99"/>
      <c r="D38" s="99"/>
      <c r="E38" s="11"/>
      <c r="F38" s="28"/>
    </row>
    <row r="39" spans="1:6" ht="11.25" customHeight="1">
      <c r="A39" s="189" t="s">
        <v>64</v>
      </c>
      <c r="B39" s="47" t="s">
        <v>28</v>
      </c>
      <c r="C39" s="101"/>
      <c r="D39" s="101"/>
      <c r="E39" s="12"/>
      <c r="F39" s="27"/>
    </row>
    <row r="40" spans="1:6" ht="12.75">
      <c r="A40" s="191"/>
      <c r="B40" s="131" t="s">
        <v>63</v>
      </c>
      <c r="C40" s="171">
        <v>2</v>
      </c>
      <c r="D40" s="167">
        <v>29.2</v>
      </c>
      <c r="E40" s="12"/>
      <c r="F40" s="27">
        <v>29.2</v>
      </c>
    </row>
    <row r="41" spans="1:6" ht="12.75" customHeight="1">
      <c r="A41" s="82" t="s">
        <v>186</v>
      </c>
      <c r="B41" s="50" t="s">
        <v>185</v>
      </c>
      <c r="C41" s="51">
        <v>2</v>
      </c>
      <c r="D41" s="169">
        <v>25.21</v>
      </c>
      <c r="E41" s="12"/>
      <c r="F41" s="27">
        <v>25.21</v>
      </c>
    </row>
    <row r="42" spans="1:6" ht="0.75" customHeight="1">
      <c r="A42" s="82"/>
      <c r="B42" s="70"/>
      <c r="C42" s="101"/>
      <c r="D42" s="101"/>
      <c r="E42" s="12"/>
      <c r="F42" s="27"/>
    </row>
    <row r="43" spans="1:6" ht="12.75" hidden="1">
      <c r="A43" s="82"/>
      <c r="B43" s="70" t="s">
        <v>125</v>
      </c>
      <c r="C43" s="101" t="s">
        <v>126</v>
      </c>
      <c r="D43" s="81" t="s">
        <v>127</v>
      </c>
      <c r="E43" s="68" t="s">
        <v>128</v>
      </c>
      <c r="F43" s="27"/>
    </row>
    <row r="44" spans="1:6" ht="12" customHeight="1" hidden="1">
      <c r="A44" s="82"/>
      <c r="B44" s="70">
        <v>1281.3</v>
      </c>
      <c r="C44" s="101">
        <v>11.5</v>
      </c>
      <c r="D44" s="81">
        <v>12</v>
      </c>
      <c r="E44" s="68">
        <f>B44*C44*D44</f>
        <v>176819.4</v>
      </c>
      <c r="F44" s="27"/>
    </row>
    <row r="45" spans="1:6" ht="12.75">
      <c r="A45" s="3" t="s">
        <v>2</v>
      </c>
      <c r="B45" s="233" t="s">
        <v>3</v>
      </c>
      <c r="C45" s="233"/>
      <c r="D45" s="1"/>
      <c r="E45" s="16"/>
      <c r="F45" s="21"/>
    </row>
    <row r="46" spans="1:7" ht="15" customHeight="1">
      <c r="A46" s="6"/>
      <c r="B46" s="205" t="s">
        <v>6</v>
      </c>
      <c r="C46" s="206"/>
      <c r="D46" s="206"/>
      <c r="E46" s="207"/>
      <c r="F46" s="31">
        <f>B44*G46</f>
        <v>35664.537301259996</v>
      </c>
      <c r="G46">
        <v>27.8346502</v>
      </c>
    </row>
    <row r="47" spans="1:7" ht="14.25" customHeight="1">
      <c r="A47" s="23"/>
      <c r="B47" s="205" t="s">
        <v>23</v>
      </c>
      <c r="C47" s="206"/>
      <c r="D47" s="206"/>
      <c r="E47" s="207"/>
      <c r="F47" s="31">
        <f>E44*G47</f>
        <v>53045.82</v>
      </c>
      <c r="G47" s="146">
        <v>0.3</v>
      </c>
    </row>
    <row r="48" spans="1:6" ht="14.25" customHeight="1">
      <c r="A48" s="23"/>
      <c r="B48" s="205" t="s">
        <v>24</v>
      </c>
      <c r="C48" s="206"/>
      <c r="D48" s="206"/>
      <c r="E48" s="207"/>
      <c r="F48" s="31"/>
    </row>
    <row r="49" spans="1:6" ht="12.75" customHeight="1">
      <c r="A49" s="24"/>
      <c r="B49" s="205" t="s">
        <v>25</v>
      </c>
      <c r="C49" s="206"/>
      <c r="D49" s="206"/>
      <c r="E49" s="207"/>
      <c r="F49" s="31">
        <v>2612.64</v>
      </c>
    </row>
    <row r="50" spans="1:6" ht="15.75">
      <c r="A50" s="24"/>
      <c r="B50" s="221" t="s">
        <v>26</v>
      </c>
      <c r="C50" s="222"/>
      <c r="D50" s="222"/>
      <c r="E50" s="223"/>
      <c r="F50" s="31">
        <v>1341</v>
      </c>
    </row>
    <row r="51" spans="1:7" ht="15.75">
      <c r="A51" s="24"/>
      <c r="B51" s="221" t="s">
        <v>27</v>
      </c>
      <c r="C51" s="222"/>
      <c r="D51" s="222"/>
      <c r="E51" s="223"/>
      <c r="F51" s="31">
        <f>E44*G51</f>
        <v>19450.134</v>
      </c>
      <c r="G51" s="146">
        <v>0.11</v>
      </c>
    </row>
    <row r="52" spans="1:7" ht="12.75">
      <c r="A52" s="38"/>
      <c r="B52" s="224" t="s">
        <v>29</v>
      </c>
      <c r="C52" s="225"/>
      <c r="D52" s="225"/>
      <c r="E52" s="226"/>
      <c r="F52" s="31">
        <f>E44*G52</f>
        <v>9194.6088</v>
      </c>
      <c r="G52" s="147">
        <v>0.052</v>
      </c>
    </row>
    <row r="53" spans="1:7" ht="12.75">
      <c r="A53" s="38"/>
      <c r="B53" s="227" t="s">
        <v>214</v>
      </c>
      <c r="C53" s="228"/>
      <c r="D53" s="228"/>
      <c r="E53" s="229"/>
      <c r="F53" s="71">
        <v>7834</v>
      </c>
      <c r="G53" s="146">
        <v>0.03</v>
      </c>
    </row>
    <row r="54" spans="1:6" ht="12" customHeight="1">
      <c r="A54" s="38"/>
      <c r="B54" s="230" t="s">
        <v>7</v>
      </c>
      <c r="C54" s="231"/>
      <c r="D54" s="231"/>
      <c r="E54" s="232"/>
      <c r="F54" s="92">
        <f>SUM(F37:F53)</f>
        <v>160334.16570125998</v>
      </c>
    </row>
    <row r="55" spans="1:6" ht="12.75">
      <c r="A55" s="38"/>
      <c r="B55" s="212" t="s">
        <v>30</v>
      </c>
      <c r="C55" s="214"/>
      <c r="D55" s="214"/>
      <c r="E55" s="213"/>
      <c r="F55" s="56">
        <v>180447</v>
      </c>
    </row>
    <row r="56" spans="1:6" ht="10.5" customHeight="1">
      <c r="A56" s="57"/>
      <c r="B56" s="212" t="s">
        <v>36</v>
      </c>
      <c r="C56" s="214"/>
      <c r="D56" s="214"/>
      <c r="E56" s="213"/>
      <c r="F56" s="56">
        <f>F55-F54</f>
        <v>20112.834298740025</v>
      </c>
    </row>
    <row r="57" spans="1:6" ht="12.75" customHeight="1">
      <c r="A57" s="233" t="s">
        <v>215</v>
      </c>
      <c r="B57" s="233"/>
      <c r="C57" s="233"/>
      <c r="D57" s="233"/>
      <c r="E57" s="233"/>
      <c r="F57" s="56">
        <v>5673</v>
      </c>
    </row>
    <row r="58" spans="1:6" ht="12.75" customHeight="1">
      <c r="A58" s="215" t="s">
        <v>32</v>
      </c>
      <c r="B58" s="216"/>
      <c r="C58" s="216"/>
      <c r="D58" s="216"/>
      <c r="E58" s="216"/>
      <c r="F58" s="217"/>
    </row>
    <row r="59" spans="1:6" ht="12.75" customHeight="1">
      <c r="A59" s="218" t="s">
        <v>33</v>
      </c>
      <c r="B59" s="219"/>
      <c r="C59" s="219"/>
      <c r="D59" s="219"/>
      <c r="E59" s="219"/>
      <c r="F59" s="220"/>
    </row>
  </sheetData>
  <sheetProtection/>
  <mergeCells count="34">
    <mergeCell ref="B56:E56"/>
    <mergeCell ref="A58:F58"/>
    <mergeCell ref="A59:F59"/>
    <mergeCell ref="A39:A40"/>
    <mergeCell ref="B52:E52"/>
    <mergeCell ref="B50:E50"/>
    <mergeCell ref="B51:E51"/>
    <mergeCell ref="A57:E57"/>
    <mergeCell ref="B53:E53"/>
    <mergeCell ref="B54:E54"/>
    <mergeCell ref="B55:E55"/>
    <mergeCell ref="A1:F1"/>
    <mergeCell ref="A2:F2"/>
    <mergeCell ref="A3:A4"/>
    <mergeCell ref="B3:B4"/>
    <mergeCell ref="C3:E3"/>
    <mergeCell ref="F3:F4"/>
    <mergeCell ref="B45:C45"/>
    <mergeCell ref="B47:E47"/>
    <mergeCell ref="B48:E48"/>
    <mergeCell ref="B49:E49"/>
    <mergeCell ref="A9:A28"/>
    <mergeCell ref="E10:E24"/>
    <mergeCell ref="A31:A32"/>
    <mergeCell ref="A29:A30"/>
    <mergeCell ref="E26:E28"/>
    <mergeCell ref="A33:A36"/>
    <mergeCell ref="E34:E36"/>
    <mergeCell ref="F34:F36"/>
    <mergeCell ref="A37:A38"/>
    <mergeCell ref="A7:A8"/>
    <mergeCell ref="B46:E46"/>
    <mergeCell ref="F10:F24"/>
    <mergeCell ref="F26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.875" style="0" customWidth="1"/>
    <col min="2" max="2" width="53.75390625" style="0" customWidth="1"/>
    <col min="3" max="3" width="10.125" style="0" customWidth="1"/>
    <col min="4" max="4" width="9.25390625" style="0" customWidth="1"/>
    <col min="5" max="5" width="8.00390625" style="0" hidden="1" customWidth="1"/>
    <col min="6" max="6" width="10.875" style="0" customWidth="1"/>
    <col min="7" max="7" width="9.125" style="0" hidden="1" customWidth="1"/>
  </cols>
  <sheetData>
    <row r="1" spans="1:6" ht="12.75">
      <c r="A1" s="192" t="s">
        <v>73</v>
      </c>
      <c r="B1" s="193"/>
      <c r="C1" s="193"/>
      <c r="D1" s="193"/>
      <c r="E1" s="193"/>
      <c r="F1" s="194"/>
    </row>
    <row r="2" spans="1:6" ht="12.75">
      <c r="A2" s="192" t="s">
        <v>15</v>
      </c>
      <c r="B2" s="193"/>
      <c r="C2" s="193"/>
      <c r="D2" s="193"/>
      <c r="E2" s="193"/>
      <c r="F2" s="194"/>
    </row>
    <row r="3" spans="1:6" ht="12.75" customHeight="1">
      <c r="A3" s="195" t="s">
        <v>21</v>
      </c>
      <c r="B3" s="197" t="s">
        <v>5</v>
      </c>
      <c r="C3" s="233" t="s">
        <v>17</v>
      </c>
      <c r="D3" s="233"/>
      <c r="E3" s="233"/>
      <c r="F3" s="197" t="s">
        <v>18</v>
      </c>
    </row>
    <row r="4" spans="1:6" ht="40.5" customHeight="1">
      <c r="A4" s="196"/>
      <c r="B4" s="198"/>
      <c r="C4" s="2" t="s">
        <v>4</v>
      </c>
      <c r="D4" s="2" t="s">
        <v>19</v>
      </c>
      <c r="E4" s="8" t="s">
        <v>20</v>
      </c>
      <c r="F4" s="198"/>
    </row>
    <row r="5" spans="1:6" ht="14.25" customHeight="1" hidden="1">
      <c r="A5" s="25"/>
      <c r="B5" s="3"/>
      <c r="C5" s="1"/>
      <c r="D5" s="1"/>
      <c r="E5" s="1"/>
      <c r="F5" s="1">
        <v>4.78</v>
      </c>
    </row>
    <row r="6" spans="1:6" ht="14.25" customHeight="1">
      <c r="A6" s="25" t="s">
        <v>0</v>
      </c>
      <c r="B6" s="3" t="s">
        <v>1</v>
      </c>
      <c r="C6" s="1"/>
      <c r="D6" s="1"/>
      <c r="E6" s="9"/>
      <c r="F6" s="9"/>
    </row>
    <row r="7" spans="1:6" ht="12.75">
      <c r="A7" s="195" t="s">
        <v>39</v>
      </c>
      <c r="B7" s="59" t="s">
        <v>37</v>
      </c>
      <c r="C7" s="7"/>
      <c r="D7" s="7"/>
      <c r="E7" s="41"/>
      <c r="F7" s="42"/>
    </row>
    <row r="8" spans="1:6" ht="14.25" customHeight="1">
      <c r="A8" s="196"/>
      <c r="B8" s="58" t="s">
        <v>38</v>
      </c>
      <c r="C8" s="66">
        <v>3</v>
      </c>
      <c r="D8" s="66">
        <v>21</v>
      </c>
      <c r="E8" s="41">
        <v>21</v>
      </c>
      <c r="F8" s="283">
        <f>E8*F5</f>
        <v>100.38000000000001</v>
      </c>
    </row>
    <row r="9" spans="1:6" ht="12.75">
      <c r="A9" s="195" t="s">
        <v>52</v>
      </c>
      <c r="B9" s="134" t="s">
        <v>43</v>
      </c>
      <c r="C9" s="180"/>
      <c r="D9" s="181"/>
      <c r="E9" s="41"/>
      <c r="F9" s="113"/>
    </row>
    <row r="10" spans="1:6" ht="12.75">
      <c r="A10" s="279"/>
      <c r="B10" s="50" t="s">
        <v>44</v>
      </c>
      <c r="C10" s="51">
        <v>24</v>
      </c>
      <c r="D10" s="169">
        <v>471.2</v>
      </c>
      <c r="E10" s="280">
        <v>8612.62</v>
      </c>
      <c r="F10" s="276">
        <f>E10*F5</f>
        <v>41168.3236</v>
      </c>
    </row>
    <row r="11" spans="1:6" ht="12.75">
      <c r="A11" s="279"/>
      <c r="B11" s="50" t="s">
        <v>45</v>
      </c>
      <c r="C11" s="51">
        <v>40</v>
      </c>
      <c r="D11" s="169">
        <v>746</v>
      </c>
      <c r="E11" s="281"/>
      <c r="F11" s="277"/>
    </row>
    <row r="12" spans="1:6" ht="12.75" customHeight="1">
      <c r="A12" s="279"/>
      <c r="B12" s="50" t="s">
        <v>46</v>
      </c>
      <c r="C12" s="51">
        <v>50</v>
      </c>
      <c r="D12" s="169">
        <v>900</v>
      </c>
      <c r="E12" s="281"/>
      <c r="F12" s="277"/>
    </row>
    <row r="13" spans="1:6" ht="12.75">
      <c r="A13" s="279"/>
      <c r="B13" s="50" t="s">
        <v>47</v>
      </c>
      <c r="C13" s="51">
        <v>11</v>
      </c>
      <c r="D13" s="174">
        <v>1323.21</v>
      </c>
      <c r="E13" s="281"/>
      <c r="F13" s="277"/>
    </row>
    <row r="14" spans="1:6" ht="12.75">
      <c r="A14" s="279"/>
      <c r="B14" s="50" t="s">
        <v>48</v>
      </c>
      <c r="C14" s="51">
        <v>5</v>
      </c>
      <c r="D14" s="169">
        <v>501.09</v>
      </c>
      <c r="E14" s="281"/>
      <c r="F14" s="277"/>
    </row>
    <row r="15" spans="1:6" ht="12.75">
      <c r="A15" s="279"/>
      <c r="B15" s="50" t="s">
        <v>49</v>
      </c>
      <c r="C15" s="51">
        <v>40</v>
      </c>
      <c r="D15" s="174">
        <v>4315.8</v>
      </c>
      <c r="E15" s="281"/>
      <c r="F15" s="277"/>
    </row>
    <row r="16" spans="1:6" ht="12.75">
      <c r="A16" s="279"/>
      <c r="B16" s="50" t="s">
        <v>50</v>
      </c>
      <c r="C16" s="51">
        <v>2</v>
      </c>
      <c r="D16" s="169">
        <v>207.79</v>
      </c>
      <c r="E16" s="282"/>
      <c r="F16" s="278"/>
    </row>
    <row r="17" spans="1:6" ht="12.75">
      <c r="A17" s="279"/>
      <c r="B17" s="135" t="s">
        <v>67</v>
      </c>
      <c r="C17" s="182">
        <v>5</v>
      </c>
      <c r="D17" s="183">
        <v>147.53</v>
      </c>
      <c r="E17" s="127"/>
      <c r="F17" s="126"/>
    </row>
    <row r="18" spans="1:6" ht="12.75">
      <c r="A18" s="279"/>
      <c r="B18" s="47" t="s">
        <v>68</v>
      </c>
      <c r="C18" s="180"/>
      <c r="D18" s="181"/>
      <c r="E18" s="12"/>
      <c r="F18" s="27"/>
    </row>
    <row r="19" spans="1:6" ht="12.75">
      <c r="A19" s="196"/>
      <c r="B19" s="50" t="s">
        <v>51</v>
      </c>
      <c r="C19" s="51">
        <v>1</v>
      </c>
      <c r="D19" s="169">
        <v>93.47</v>
      </c>
      <c r="E19" s="12">
        <v>93.47</v>
      </c>
      <c r="F19" s="27">
        <f>E19*F5</f>
        <v>446.7866</v>
      </c>
    </row>
    <row r="20" spans="1:6" ht="15">
      <c r="A20" s="189" t="s">
        <v>80</v>
      </c>
      <c r="B20" s="48" t="s">
        <v>104</v>
      </c>
      <c r="C20" s="61"/>
      <c r="D20" s="7"/>
      <c r="E20" s="12"/>
      <c r="F20" s="27"/>
    </row>
    <row r="21" spans="1:6" ht="12.75">
      <c r="A21" s="191"/>
      <c r="B21" s="137" t="s">
        <v>105</v>
      </c>
      <c r="C21" s="170">
        <v>2</v>
      </c>
      <c r="D21" s="166">
        <v>396</v>
      </c>
      <c r="E21" s="12">
        <v>396</v>
      </c>
      <c r="F21" s="27">
        <f>E21*F5</f>
        <v>1892.88</v>
      </c>
    </row>
    <row r="22" spans="1:6" ht="15">
      <c r="A22" s="189"/>
      <c r="B22" s="48" t="s">
        <v>144</v>
      </c>
      <c r="C22" s="64"/>
      <c r="D22" s="62"/>
      <c r="E22" s="12"/>
      <c r="F22" s="27"/>
    </row>
    <row r="23" spans="1:6" ht="12.75">
      <c r="A23" s="190"/>
      <c r="B23" s="45" t="s">
        <v>141</v>
      </c>
      <c r="C23" s="64">
        <v>1</v>
      </c>
      <c r="D23" s="62">
        <v>54</v>
      </c>
      <c r="E23" s="12">
        <v>54</v>
      </c>
      <c r="F23" s="27">
        <f>E23*F5</f>
        <v>258.12</v>
      </c>
    </row>
    <row r="24" spans="1:6" ht="15">
      <c r="A24" s="190"/>
      <c r="B24" s="46" t="s">
        <v>142</v>
      </c>
      <c r="C24" s="61"/>
      <c r="D24" s="7"/>
      <c r="E24" s="12"/>
      <c r="F24" s="27"/>
    </row>
    <row r="25" spans="1:6" ht="12.75">
      <c r="A25" s="190"/>
      <c r="B25" s="45" t="s">
        <v>143</v>
      </c>
      <c r="C25" s="64">
        <v>9</v>
      </c>
      <c r="D25" s="62">
        <v>324.71</v>
      </c>
      <c r="E25" s="244">
        <v>2026.71</v>
      </c>
      <c r="F25" s="262">
        <v>15688</v>
      </c>
    </row>
    <row r="26" spans="1:6" ht="12.75">
      <c r="A26" s="190"/>
      <c r="B26" s="45" t="s">
        <v>75</v>
      </c>
      <c r="C26" s="64">
        <v>295</v>
      </c>
      <c r="D26" s="65">
        <v>1702</v>
      </c>
      <c r="E26" s="246"/>
      <c r="F26" s="263"/>
    </row>
    <row r="27" spans="1:6" ht="12.75">
      <c r="A27" s="190"/>
      <c r="B27" s="47" t="s">
        <v>138</v>
      </c>
      <c r="C27" s="61"/>
      <c r="D27" s="7"/>
      <c r="E27" s="12"/>
      <c r="F27" s="27"/>
    </row>
    <row r="28" spans="1:6" ht="12.75">
      <c r="A28" s="191"/>
      <c r="B28" s="45" t="s">
        <v>139</v>
      </c>
      <c r="C28" s="64">
        <v>6</v>
      </c>
      <c r="D28" s="62">
        <v>168</v>
      </c>
      <c r="E28" s="12">
        <v>168</v>
      </c>
      <c r="F28" s="27">
        <f>F5*E28</f>
        <v>803.0400000000001</v>
      </c>
    </row>
    <row r="29" spans="1:6" ht="15">
      <c r="A29" s="189" t="s">
        <v>156</v>
      </c>
      <c r="B29" s="48" t="s">
        <v>157</v>
      </c>
      <c r="C29" s="61"/>
      <c r="D29" s="7"/>
      <c r="E29" s="32"/>
      <c r="F29" s="35"/>
    </row>
    <row r="30" spans="1:6" ht="12.75">
      <c r="A30" s="190"/>
      <c r="B30" s="156" t="s">
        <v>158</v>
      </c>
      <c r="C30" s="172">
        <v>3</v>
      </c>
      <c r="D30" s="168">
        <v>320.5</v>
      </c>
      <c r="E30" s="32">
        <v>320.5</v>
      </c>
      <c r="F30" s="27">
        <f>E30*F5</f>
        <v>1531.99</v>
      </c>
    </row>
    <row r="31" spans="1:6" ht="15">
      <c r="A31" s="190"/>
      <c r="B31" s="48" t="s">
        <v>159</v>
      </c>
      <c r="C31" s="172"/>
      <c r="D31" s="179"/>
      <c r="E31" s="32"/>
      <c r="F31" s="35"/>
    </row>
    <row r="32" spans="1:6" ht="12.75">
      <c r="A32" s="190"/>
      <c r="B32" s="156" t="s">
        <v>116</v>
      </c>
      <c r="C32" s="172">
        <v>15</v>
      </c>
      <c r="D32" s="168">
        <v>115.5</v>
      </c>
      <c r="E32" s="244">
        <v>173.5</v>
      </c>
      <c r="F32" s="262">
        <f>E32*F5</f>
        <v>829.33</v>
      </c>
    </row>
    <row r="33" spans="1:6" ht="12.75">
      <c r="A33" s="191"/>
      <c r="B33" s="156" t="s">
        <v>160</v>
      </c>
      <c r="C33" s="172">
        <v>2</v>
      </c>
      <c r="D33" s="168">
        <v>58</v>
      </c>
      <c r="E33" s="246"/>
      <c r="F33" s="263"/>
    </row>
    <row r="34" spans="1:6" ht="15">
      <c r="A34" s="189" t="s">
        <v>186</v>
      </c>
      <c r="B34" s="48" t="s">
        <v>193</v>
      </c>
      <c r="C34" s="61"/>
      <c r="D34" s="7"/>
      <c r="E34" s="32"/>
      <c r="F34" s="35"/>
    </row>
    <row r="35" spans="1:6" ht="12.75">
      <c r="A35" s="190"/>
      <c r="B35" s="50" t="s">
        <v>135</v>
      </c>
      <c r="C35" s="51">
        <v>1</v>
      </c>
      <c r="D35" s="169">
        <v>45</v>
      </c>
      <c r="E35" s="12">
        <v>45</v>
      </c>
      <c r="F35" s="27">
        <f>E35*F5</f>
        <v>215.10000000000002</v>
      </c>
    </row>
    <row r="36" spans="1:6" ht="15">
      <c r="A36" s="190"/>
      <c r="B36" s="48" t="s">
        <v>194</v>
      </c>
      <c r="C36" s="61"/>
      <c r="D36" s="7"/>
      <c r="E36" s="12"/>
      <c r="F36" s="27"/>
    </row>
    <row r="37" spans="1:6" ht="12.75">
      <c r="A37" s="190"/>
      <c r="B37" s="50" t="s">
        <v>195</v>
      </c>
      <c r="C37" s="51">
        <v>6</v>
      </c>
      <c r="D37" s="169">
        <v>18</v>
      </c>
      <c r="E37" s="244">
        <v>1590</v>
      </c>
      <c r="F37" s="262">
        <f>E37*F5</f>
        <v>7600.200000000001</v>
      </c>
    </row>
    <row r="38" spans="1:6" ht="12.75">
      <c r="A38" s="190"/>
      <c r="B38" s="50" t="s">
        <v>196</v>
      </c>
      <c r="C38" s="51">
        <v>12</v>
      </c>
      <c r="D38" s="169">
        <v>12</v>
      </c>
      <c r="E38" s="245"/>
      <c r="F38" s="264"/>
    </row>
    <row r="39" spans="1:6" ht="12.75">
      <c r="A39" s="190"/>
      <c r="B39" s="50" t="s">
        <v>141</v>
      </c>
      <c r="C39" s="51">
        <v>1</v>
      </c>
      <c r="D39" s="169">
        <v>54</v>
      </c>
      <c r="E39" s="245"/>
      <c r="F39" s="264"/>
    </row>
    <row r="40" spans="1:6" ht="12.75">
      <c r="A40" s="190"/>
      <c r="B40" s="50" t="s">
        <v>197</v>
      </c>
      <c r="C40" s="51">
        <v>20</v>
      </c>
      <c r="D40" s="174">
        <v>1440</v>
      </c>
      <c r="E40" s="245"/>
      <c r="F40" s="264"/>
    </row>
    <row r="41" spans="1:6" ht="12.75">
      <c r="A41" s="190"/>
      <c r="B41" s="50" t="s">
        <v>198</v>
      </c>
      <c r="C41" s="51">
        <v>1</v>
      </c>
      <c r="D41" s="169">
        <v>21</v>
      </c>
      <c r="E41" s="245"/>
      <c r="F41" s="264"/>
    </row>
    <row r="42" spans="1:6" ht="12.75">
      <c r="A42" s="191"/>
      <c r="B42" s="50" t="s">
        <v>199</v>
      </c>
      <c r="C42" s="51">
        <v>15</v>
      </c>
      <c r="D42" s="169">
        <v>45</v>
      </c>
      <c r="E42" s="246"/>
      <c r="F42" s="263"/>
    </row>
    <row r="43" spans="1:6" ht="12.75">
      <c r="A43" s="36"/>
      <c r="B43" s="73" t="s">
        <v>34</v>
      </c>
      <c r="C43" s="111"/>
      <c r="D43" s="111"/>
      <c r="E43" s="96"/>
      <c r="F43" s="79">
        <f>SUM(F7:F42)</f>
        <v>70534.1502</v>
      </c>
    </row>
    <row r="44" spans="1:6" ht="12.75">
      <c r="A44" s="36"/>
      <c r="B44" s="87" t="s">
        <v>35</v>
      </c>
      <c r="C44" s="108"/>
      <c r="D44" s="108"/>
      <c r="E44" s="12"/>
      <c r="F44" s="27"/>
    </row>
    <row r="45" spans="1:6" ht="15">
      <c r="A45" s="195" t="s">
        <v>156</v>
      </c>
      <c r="B45" s="48" t="s">
        <v>22</v>
      </c>
      <c r="C45" s="1"/>
      <c r="D45" s="1"/>
      <c r="E45" s="60"/>
      <c r="F45" s="27"/>
    </row>
    <row r="46" spans="1:6" ht="14.25" customHeight="1">
      <c r="A46" s="196"/>
      <c r="B46" s="156" t="s">
        <v>63</v>
      </c>
      <c r="C46" s="154">
        <v>2</v>
      </c>
      <c r="D46" s="155">
        <v>25.2</v>
      </c>
      <c r="E46" s="60"/>
      <c r="F46" s="27">
        <v>25.2</v>
      </c>
    </row>
    <row r="47" spans="1:6" ht="12" customHeight="1" hidden="1">
      <c r="A47" s="189"/>
      <c r="B47" s="70" t="s">
        <v>125</v>
      </c>
      <c r="C47" s="101" t="s">
        <v>126</v>
      </c>
      <c r="D47" s="81" t="s">
        <v>127</v>
      </c>
      <c r="E47" s="68" t="s">
        <v>128</v>
      </c>
      <c r="F47" s="27"/>
    </row>
    <row r="48" spans="1:6" ht="13.5" customHeight="1" hidden="1">
      <c r="A48" s="191"/>
      <c r="B48" s="70">
        <v>1562.04</v>
      </c>
      <c r="C48" s="101">
        <v>11.08</v>
      </c>
      <c r="D48" s="81">
        <v>12</v>
      </c>
      <c r="E48" s="68">
        <f>B48*C48*D48</f>
        <v>207688.8384</v>
      </c>
      <c r="F48" s="27"/>
    </row>
    <row r="49" spans="1:6" ht="13.5" customHeight="1">
      <c r="A49" s="143">
        <v>11</v>
      </c>
      <c r="B49" s="50" t="s">
        <v>185</v>
      </c>
      <c r="C49" s="120">
        <v>2</v>
      </c>
      <c r="D49" s="49">
        <v>25.2</v>
      </c>
      <c r="E49" s="68"/>
      <c r="F49" s="27">
        <v>25.2</v>
      </c>
    </row>
    <row r="50" spans="1:6" ht="15" customHeight="1">
      <c r="A50" s="36" t="s">
        <v>2</v>
      </c>
      <c r="B50" s="233" t="s">
        <v>3</v>
      </c>
      <c r="C50" s="233"/>
      <c r="D50" s="14"/>
      <c r="E50" s="32"/>
      <c r="F50" s="35"/>
    </row>
    <row r="51" spans="1:7" ht="14.25" customHeight="1">
      <c r="A51" s="53"/>
      <c r="B51" s="205" t="s">
        <v>6</v>
      </c>
      <c r="C51" s="206"/>
      <c r="D51" s="206"/>
      <c r="E51" s="207"/>
      <c r="F51" s="31">
        <f>B48*G51</f>
        <v>43478.836998408</v>
      </c>
      <c r="G51">
        <v>27.8346502</v>
      </c>
    </row>
    <row r="52" spans="1:7" ht="12.75" customHeight="1">
      <c r="A52" s="23"/>
      <c r="B52" s="205" t="s">
        <v>23</v>
      </c>
      <c r="C52" s="206"/>
      <c r="D52" s="206"/>
      <c r="E52" s="207"/>
      <c r="F52" s="31">
        <f>E48*G52</f>
        <v>62306.65152</v>
      </c>
      <c r="G52" s="146">
        <v>0.3</v>
      </c>
    </row>
    <row r="53" spans="1:6" ht="12.75" customHeight="1">
      <c r="A53" s="24"/>
      <c r="B53" s="205" t="s">
        <v>24</v>
      </c>
      <c r="C53" s="206"/>
      <c r="D53" s="206"/>
      <c r="E53" s="207"/>
      <c r="F53" s="31"/>
    </row>
    <row r="54" spans="1:6" ht="12.75" customHeight="1">
      <c r="A54" s="24"/>
      <c r="B54" s="205" t="s">
        <v>25</v>
      </c>
      <c r="C54" s="206"/>
      <c r="D54" s="206"/>
      <c r="E54" s="207"/>
      <c r="F54" s="31">
        <v>1356</v>
      </c>
    </row>
    <row r="55" spans="1:6" ht="15.75">
      <c r="A55" s="24"/>
      <c r="B55" s="221" t="s">
        <v>26</v>
      </c>
      <c r="C55" s="222"/>
      <c r="D55" s="222"/>
      <c r="E55" s="223"/>
      <c r="F55" s="31">
        <v>2113</v>
      </c>
    </row>
    <row r="56" spans="1:7" ht="15.75">
      <c r="A56" s="24"/>
      <c r="B56" s="221" t="s">
        <v>27</v>
      </c>
      <c r="C56" s="222"/>
      <c r="D56" s="222"/>
      <c r="E56" s="223"/>
      <c r="F56" s="31">
        <f>E48*G56</f>
        <v>22845.772224</v>
      </c>
      <c r="G56" s="146">
        <v>0.11</v>
      </c>
    </row>
    <row r="57" spans="1:7" ht="12.75">
      <c r="A57" s="38"/>
      <c r="B57" s="224" t="s">
        <v>29</v>
      </c>
      <c r="C57" s="225"/>
      <c r="D57" s="225"/>
      <c r="E57" s="226"/>
      <c r="F57" s="31">
        <f>E48*G57</f>
        <v>10799.8195968</v>
      </c>
      <c r="G57" s="147">
        <v>0.052</v>
      </c>
    </row>
    <row r="58" spans="1:7" ht="12.75">
      <c r="A58" s="38"/>
      <c r="B58" s="227" t="s">
        <v>214</v>
      </c>
      <c r="C58" s="228"/>
      <c r="D58" s="228"/>
      <c r="E58" s="229"/>
      <c r="F58" s="71">
        <v>6081</v>
      </c>
      <c r="G58" s="146">
        <v>0.03</v>
      </c>
    </row>
    <row r="59" spans="1:6" ht="15.75" customHeight="1">
      <c r="A59" s="38"/>
      <c r="B59" s="230" t="s">
        <v>7</v>
      </c>
      <c r="C59" s="231"/>
      <c r="D59" s="231"/>
      <c r="E59" s="232"/>
      <c r="F59" s="92">
        <f>SUM(F43:F58)</f>
        <v>219565.63053920798</v>
      </c>
    </row>
    <row r="60" spans="1:6" ht="15.75" customHeight="1">
      <c r="A60" s="38"/>
      <c r="B60" s="212" t="s">
        <v>30</v>
      </c>
      <c r="C60" s="214"/>
      <c r="D60" s="214"/>
      <c r="E60" s="213"/>
      <c r="F60" s="56">
        <v>203086</v>
      </c>
    </row>
    <row r="61" spans="1:6" ht="12.75">
      <c r="A61" s="57"/>
      <c r="B61" s="212" t="s">
        <v>36</v>
      </c>
      <c r="C61" s="214"/>
      <c r="D61" s="214"/>
      <c r="E61" s="213"/>
      <c r="F61" s="56">
        <f>F60-F59</f>
        <v>-16479.63053920798</v>
      </c>
    </row>
    <row r="62" spans="1:6" ht="12.75" customHeight="1">
      <c r="A62" s="233" t="s">
        <v>215</v>
      </c>
      <c r="B62" s="233"/>
      <c r="C62" s="233"/>
      <c r="D62" s="233"/>
      <c r="E62" s="233"/>
      <c r="F62" s="56">
        <v>27655</v>
      </c>
    </row>
    <row r="63" spans="1:6" ht="15.75" customHeight="1">
      <c r="A63" s="215" t="s">
        <v>32</v>
      </c>
      <c r="B63" s="216"/>
      <c r="C63" s="216"/>
      <c r="D63" s="216"/>
      <c r="E63" s="216"/>
      <c r="F63" s="217"/>
    </row>
    <row r="64" spans="1:6" ht="15.75">
      <c r="A64" s="218" t="s">
        <v>33</v>
      </c>
      <c r="B64" s="219"/>
      <c r="C64" s="219"/>
      <c r="D64" s="219"/>
      <c r="E64" s="219"/>
      <c r="F64" s="220"/>
    </row>
  </sheetData>
  <sheetProtection/>
  <mergeCells count="37">
    <mergeCell ref="B60:E60"/>
    <mergeCell ref="B61:E61"/>
    <mergeCell ref="B59:E59"/>
    <mergeCell ref="B50:C50"/>
    <mergeCell ref="A63:F63"/>
    <mergeCell ref="A62:E62"/>
    <mergeCell ref="B54:E54"/>
    <mergeCell ref="A34:A42"/>
    <mergeCell ref="E37:E42"/>
    <mergeCell ref="F37:F42"/>
    <mergeCell ref="F25:F26"/>
    <mergeCell ref="E25:E26"/>
    <mergeCell ref="A64:F64"/>
    <mergeCell ref="A45:A46"/>
    <mergeCell ref="A47:A48"/>
    <mergeCell ref="B57:E57"/>
    <mergeCell ref="B52:E52"/>
    <mergeCell ref="A29:A33"/>
    <mergeCell ref="E32:E33"/>
    <mergeCell ref="B55:E55"/>
    <mergeCell ref="B56:E56"/>
    <mergeCell ref="B53:E53"/>
    <mergeCell ref="A1:F1"/>
    <mergeCell ref="A2:F2"/>
    <mergeCell ref="F3:F4"/>
    <mergeCell ref="B3:B4"/>
    <mergeCell ref="C3:E3"/>
    <mergeCell ref="A22:A28"/>
    <mergeCell ref="A3:A4"/>
    <mergeCell ref="A20:A21"/>
    <mergeCell ref="F32:F33"/>
    <mergeCell ref="F10:F16"/>
    <mergeCell ref="B58:E58"/>
    <mergeCell ref="A7:A8"/>
    <mergeCell ref="A9:A19"/>
    <mergeCell ref="E10:E16"/>
    <mergeCell ref="B51:E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2018-02-20T10:11:18Z</cp:lastPrinted>
  <dcterms:created xsi:type="dcterms:W3CDTF">2013-03-18T12:40:57Z</dcterms:created>
  <dcterms:modified xsi:type="dcterms:W3CDTF">2018-02-20T10:21:40Z</dcterms:modified>
  <cp:category/>
  <cp:version/>
  <cp:contentType/>
  <cp:contentStatus/>
</cp:coreProperties>
</file>