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firstSheet="2" activeTab="6"/>
  </bookViews>
  <sheets>
    <sheet name="домЦв.№18" sheetId="1" r:id="rId1"/>
    <sheet name="домЦв.№22" sheetId="2" r:id="rId2"/>
    <sheet name="домЦв.№24" sheetId="3" r:id="rId3"/>
    <sheet name="домЦв.№26" sheetId="4" r:id="rId4"/>
    <sheet name="домЦв.№28" sheetId="5" r:id="rId5"/>
    <sheet name="домЦв.№32" sheetId="6" r:id="rId6"/>
    <sheet name="Ц.Брод,80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<sst xmlns="http://schemas.openxmlformats.org/spreadsheetml/2006/main" count="233" uniqueCount="69">
  <si>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</si>
  <si>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</si>
  <si>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</si>
  <si>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</si>
  <si>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</si>
  <si>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</si>
  <si>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</si>
  <si>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</si>
  <si>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Зареченский, ул. Цветочная,18</t>
  </si>
  <si>
    <t>Орловский р-он, п. Зареченский, ул. ул. Цветочная,22</t>
  </si>
  <si>
    <t>Орловский р-он, п. Зареченский, ул. Цветочная,24</t>
  </si>
  <si>
    <t>Орловский р-он, п. Зареченский, ул. Цветочная,26</t>
  </si>
  <si>
    <t>Орловский р-он, п. Зареченский, ул. Цветочная,28</t>
  </si>
  <si>
    <t>Орловский р-он, п. Зареченский, ул. Цветочная,32</t>
  </si>
  <si>
    <t>Стоимость работ</t>
  </si>
  <si>
    <t>ТМЦ</t>
  </si>
  <si>
    <t>ст-сть ТМЦ</t>
  </si>
  <si>
    <t>сумма ТМЦ</t>
  </si>
  <si>
    <t>период</t>
  </si>
  <si>
    <t>Орловский р-он, п. Зареченский, ул. Ц. Брод,80</t>
  </si>
  <si>
    <t>Текущий ремонт мест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</si>
  <si>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</si>
  <si>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</si>
  <si>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</si>
  <si>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Общеэксплуатациолнные расходы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</si>
  <si>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</si>
  <si>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</si>
  <si>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</si>
  <si>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</si>
  <si>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</si>
  <si>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</si>
  <si>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</si>
  <si>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ФИНАНСОВЫЙ РЕЗУЛЬТАТ (перерасход)</t>
  </si>
  <si>
    <t>Отчет управляющей организации ООО "Жилсервис" 2017г.</t>
  </si>
  <si>
    <t>Ремонт стояка х/в</t>
  </si>
  <si>
    <t>Вентиль 1\2 Бологое</t>
  </si>
  <si>
    <t>Герметик</t>
  </si>
  <si>
    <t>02.</t>
  </si>
  <si>
    <t>06.</t>
  </si>
  <si>
    <t>Установка оконного блока из ПВХ</t>
  </si>
  <si>
    <t>Ремонт мягкой кровли</t>
  </si>
  <si>
    <t>Пропан-бутан, 40л</t>
  </si>
  <si>
    <t>Стеклокром К-4.5 (с/т) 10 кв.м.</t>
  </si>
  <si>
    <t>Ремонт вытяжных труб</t>
  </si>
  <si>
    <t>Цемент</t>
  </si>
  <si>
    <t>Плановые доходы</t>
  </si>
  <si>
    <t>тариф</t>
  </si>
  <si>
    <t>к-во мес.</t>
  </si>
  <si>
    <t>сумма</t>
  </si>
  <si>
    <t>Итого по ремонту:</t>
  </si>
  <si>
    <t>Ремонт кровли</t>
  </si>
  <si>
    <t>Стеклокром К-4,5 (с\т) 10м2</t>
  </si>
  <si>
    <t>08.</t>
  </si>
  <si>
    <t>Ремоент кровли и примыканий.</t>
  </si>
  <si>
    <t>Мостика битумная</t>
  </si>
  <si>
    <t>09.</t>
  </si>
  <si>
    <t>Пескобетон М 200 В-15</t>
  </si>
  <si>
    <t>Ремонт отмостки</t>
  </si>
  <si>
    <t>09-10.</t>
  </si>
  <si>
    <t>11.</t>
  </si>
  <si>
    <t>Ремонт сетей ХВ</t>
  </si>
  <si>
    <t>Муфта комб. *32-3/4" ВР</t>
  </si>
  <si>
    <t>Тройник 3/4 ш/ш/ш</t>
  </si>
  <si>
    <t>Установка на системе ЦО</t>
  </si>
  <si>
    <t>Насос ONDO 32/8 цирк. 3-х скор.</t>
  </si>
  <si>
    <t>12.</t>
  </si>
  <si>
    <t>Задолженность собственников и нанимателей по состоянию на 01.01.2018г.</t>
  </si>
  <si>
    <t>Комиссионные расходы (услуги банка, прочие)</t>
  </si>
  <si>
    <t>Работы по содержанию и ремонту вентканалов и дымоходов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</si>
</sst>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left" vertical="center" wrapText="1"/>
    </xf>
    <xf numFmtId="0" fontId="34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1" fillId="34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top" wrapText="1"/>
      <protection/>
    </xf>
    <xf numFmtId="0" fontId="5" fillId="33" borderId="10" xfId="52" applyNumberFormat="1" applyFont="1" applyFill="1" applyBorder="1" applyAlignment="1">
      <alignment vertical="top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34" borderId="10" xfId="54" applyNumberFormat="1" applyFont="1" applyFill="1" applyBorder="1" applyAlignment="1">
      <alignment vertical="top" wrapText="1"/>
      <protection/>
    </xf>
    <xf numFmtId="173" fontId="5" fillId="34" borderId="10" xfId="54" applyNumberFormat="1" applyFont="1" applyFill="1" applyBorder="1" applyAlignment="1">
      <alignment horizontal="right" vertical="top"/>
      <protection/>
    </xf>
    <xf numFmtId="174" fontId="5" fillId="34" borderId="10" xfId="54" applyNumberFormat="1" applyFont="1" applyFill="1" applyBorder="1" applyAlignment="1">
      <alignment horizontal="right" vertical="top"/>
      <protection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3" fontId="4" fillId="0" borderId="10" xfId="53" applyNumberFormat="1" applyFont="1" applyBorder="1" applyAlignment="1">
      <alignment horizontal="right" vertical="top"/>
      <protection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4" fillId="0" borderId="10" xfId="53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52" applyNumberFormat="1" applyFont="1" applyBorder="1" applyAlignment="1">
      <alignment vertical="top" wrapText="1"/>
      <protection/>
    </xf>
    <xf numFmtId="0" fontId="34" fillId="33" borderId="10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textRotation="90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10" xfId="0" applyFont="1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2" fontId="1" fillId="34" borderId="13" xfId="0" applyNumberFormat="1" applyFont="1" applyFill="1" applyBorder="1" applyAlignment="1">
      <alignment horizontal="center"/>
    </xf>
    <xf numFmtId="175" fontId="5" fillId="0" borderId="10" xfId="52" applyNumberFormat="1" applyFont="1" applyFill="1" applyBorder="1" applyAlignment="1">
      <alignment horizontal="right" vertical="top"/>
      <protection/>
    </xf>
    <xf numFmtId="173" fontId="4" fillId="0" borderId="10" xfId="52" applyNumberFormat="1" applyFont="1" applyFill="1" applyBorder="1" applyAlignment="1">
      <alignment horizontal="right" vertical="top"/>
      <protection/>
    </xf>
    <xf numFmtId="175" fontId="4" fillId="0" borderId="10" xfId="53" applyNumberFormat="1" applyFont="1" applyBorder="1" applyAlignment="1">
      <alignment horizontal="right" vertical="top"/>
      <protection/>
    </xf>
    <xf numFmtId="0" fontId="4" fillId="0" borderId="10" xfId="53" applyNumberFormat="1" applyFont="1" applyBorder="1" applyAlignment="1">
      <alignment horizontal="left" vertical="top" wrapText="1" indent="8"/>
      <protection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172" fontId="0" fillId="0" borderId="10" xfId="0" applyNumberFormat="1" applyBorder="1" applyAlignment="1">
      <alignment horizontal="center"/>
    </xf>
    <xf numFmtId="172" fontId="4" fillId="0" borderId="10" xfId="53" applyNumberFormat="1" applyFont="1" applyBorder="1" applyAlignment="1">
      <alignment horizontal="center" vertical="top"/>
      <protection/>
    </xf>
    <xf numFmtId="172" fontId="4" fillId="0" borderId="10" xfId="52" applyNumberFormat="1" applyFont="1" applyBorder="1" applyAlignment="1">
      <alignment horizontal="center" vertical="top"/>
      <protection/>
    </xf>
    <xf numFmtId="172" fontId="4" fillId="0" borderId="10" xfId="52" applyNumberFormat="1" applyFont="1" applyFill="1" applyBorder="1" applyAlignment="1">
      <alignment horizontal="center" vertical="top"/>
      <protection/>
    </xf>
    <xf numFmtId="172" fontId="4" fillId="0" borderId="10" xfId="52" applyNumberFormat="1" applyFont="1" applyBorder="1" applyAlignment="1">
      <alignment horizontal="center" vertical="top"/>
      <protection/>
    </xf>
    <xf numFmtId="172" fontId="4" fillId="0" borderId="10" xfId="52" applyNumberFormat="1" applyFont="1" applyFill="1" applyBorder="1" applyAlignment="1">
      <alignment horizontal="center" vertical="top"/>
      <protection/>
    </xf>
    <xf numFmtId="174" fontId="4" fillId="0" borderId="10" xfId="53" applyNumberFormat="1" applyFont="1" applyBorder="1" applyAlignment="1">
      <alignment horizontal="center" vertical="top"/>
      <protection/>
    </xf>
    <xf numFmtId="175" fontId="4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Fill="1" applyBorder="1" applyAlignment="1">
      <alignment horizontal="center" vertical="top"/>
      <protection/>
    </xf>
    <xf numFmtId="174" fontId="4" fillId="0" borderId="10" xfId="52" applyNumberFormat="1" applyFont="1" applyBorder="1" applyAlignment="1">
      <alignment horizontal="center" vertical="top"/>
      <protection/>
    </xf>
    <xf numFmtId="174" fontId="4" fillId="0" borderId="10" xfId="52" applyNumberFormat="1" applyFont="1" applyBorder="1" applyAlignment="1">
      <alignment horizontal="center" vertical="top"/>
      <protection/>
    </xf>
    <xf numFmtId="175" fontId="4" fillId="0" borderId="10" xfId="53" applyNumberFormat="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:E12"/>
    </sheetView>
  </sheetViews>
  <sheetFormatPr defaultColWidth="9.00390625" defaultRowHeight="12.75"/>
  <cols>
    <col min="1" max="1" width="3.75390625" style="0" customWidth="1"/>
    <col min="2" max="2" width="50.375" style="0" customWidth="1"/>
    <col min="3" max="3" width="5.25390625" style="0" customWidth="1"/>
    <col min="4" max="4" width="10.125" style="0" customWidth="1"/>
    <col min="5" max="5" width="9.625" style="0" hidden="1" customWidth="1"/>
    <col min="6" max="6" width="11.25390625" style="0" customWidth="1"/>
    <col min="7" max="7" width="9.125" style="0" hidden="1" customWidth="1"/>
  </cols>
  <sheetData>
    <row r="1" spans="1:6" ht="15.75" customHeight="1">
      <c r="A1" s="90" t="s">
        <v>33</v>
      </c>
      <c r="B1" s="91"/>
      <c r="C1" s="91"/>
      <c r="D1" s="91"/>
      <c r="E1" s="91"/>
      <c r="F1" s="92"/>
    </row>
    <row r="2" spans="1:6" ht="12.75">
      <c r="A2" s="90" t="s">
        <v>8</v>
      </c>
      <c r="B2" s="91"/>
      <c r="C2" s="91"/>
      <c r="D2" s="91"/>
      <c r="E2" s="91"/>
      <c r="F2" s="92"/>
    </row>
    <row r="3" spans="1:6" ht="12.75" customHeight="1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29.25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15" customHeight="1">
      <c r="A5" s="43"/>
      <c r="B5" s="44"/>
      <c r="C5" s="45"/>
      <c r="D5" s="46"/>
      <c r="E5" s="6"/>
      <c r="F5" s="5"/>
    </row>
    <row r="6" spans="1:6" ht="15" customHeight="1" hidden="1">
      <c r="A6" s="43"/>
      <c r="B6" s="3" t="s">
        <v>45</v>
      </c>
      <c r="C6" s="1" t="s">
        <v>46</v>
      </c>
      <c r="D6" s="1" t="s">
        <v>47</v>
      </c>
      <c r="E6" s="1" t="s">
        <v>48</v>
      </c>
      <c r="F6" s="5"/>
    </row>
    <row r="7" spans="1:6" ht="14.25" customHeight="1" hidden="1">
      <c r="A7" s="43"/>
      <c r="B7" s="3">
        <v>171.8</v>
      </c>
      <c r="C7" s="1">
        <v>6.1</v>
      </c>
      <c r="D7" s="1">
        <v>12</v>
      </c>
      <c r="E7" s="1">
        <f>B7*C7*D7</f>
        <v>12575.76</v>
      </c>
      <c r="F7" s="5"/>
    </row>
    <row r="8" spans="1:6" ht="18.75" customHeight="1">
      <c r="A8" s="3">
        <v>1</v>
      </c>
      <c r="B8" s="83" t="s">
        <v>3</v>
      </c>
      <c r="C8" s="84"/>
      <c r="D8" s="85"/>
      <c r="E8" s="1"/>
      <c r="F8" s="13"/>
    </row>
    <row r="9" spans="1:7" ht="12.75" customHeight="1">
      <c r="A9" s="16"/>
      <c r="B9" s="95" t="s">
        <v>6</v>
      </c>
      <c r="C9" s="96"/>
      <c r="D9" s="96"/>
      <c r="E9" s="97"/>
      <c r="F9" s="14">
        <f>B7*G9</f>
        <v>3157.7187036000005</v>
      </c>
      <c r="G9">
        <v>18.380202</v>
      </c>
    </row>
    <row r="10" spans="1:7" ht="12.75" customHeight="1">
      <c r="A10" s="2"/>
      <c r="B10" s="95" t="s">
        <v>21</v>
      </c>
      <c r="C10" s="96"/>
      <c r="D10" s="96"/>
      <c r="E10" s="97"/>
      <c r="F10" s="14">
        <f>E7*G10</f>
        <v>3772.728</v>
      </c>
      <c r="G10" s="51">
        <v>0.3</v>
      </c>
    </row>
    <row r="11" spans="1:6" ht="12.75" customHeight="1">
      <c r="A11" s="9"/>
      <c r="B11" s="95" t="s">
        <v>22</v>
      </c>
      <c r="C11" s="96"/>
      <c r="D11" s="96"/>
      <c r="E11" s="97"/>
      <c r="F11" s="14">
        <v>404.17</v>
      </c>
    </row>
    <row r="12" spans="1:6" ht="12.75" customHeight="1">
      <c r="A12" s="9"/>
      <c r="B12" s="95" t="s">
        <v>68</v>
      </c>
      <c r="C12" s="96"/>
      <c r="D12" s="96"/>
      <c r="E12" s="97"/>
      <c r="F12" s="14">
        <v>200</v>
      </c>
    </row>
    <row r="13" spans="1:7" ht="12.75" customHeight="1">
      <c r="A13" s="1"/>
      <c r="B13" s="95" t="s">
        <v>24</v>
      </c>
      <c r="C13" s="96"/>
      <c r="D13" s="96"/>
      <c r="E13" s="97"/>
      <c r="F13" s="14">
        <f>E7*G13</f>
        <v>1383.3336</v>
      </c>
      <c r="G13" s="51">
        <v>0.11</v>
      </c>
    </row>
    <row r="14" spans="1:7" ht="12.75" customHeight="1">
      <c r="A14" s="1"/>
      <c r="B14" s="74" t="s">
        <v>25</v>
      </c>
      <c r="C14" s="75"/>
      <c r="D14" s="75"/>
      <c r="E14" s="76"/>
      <c r="F14" s="28">
        <f>E7*G14</f>
        <v>653.93952</v>
      </c>
      <c r="G14" s="52">
        <v>0.052</v>
      </c>
    </row>
    <row r="15" spans="1:7" ht="15" customHeight="1">
      <c r="A15" s="1"/>
      <c r="B15" s="74" t="s">
        <v>67</v>
      </c>
      <c r="C15" s="75"/>
      <c r="D15" s="75"/>
      <c r="E15" s="76"/>
      <c r="F15" s="28">
        <v>477</v>
      </c>
      <c r="G15" s="51">
        <v>0.03</v>
      </c>
    </row>
    <row r="16" spans="1:6" ht="12.75" customHeight="1">
      <c r="A16" s="1"/>
      <c r="B16" s="77" t="s">
        <v>7</v>
      </c>
      <c r="C16" s="78"/>
      <c r="D16" s="78"/>
      <c r="E16" s="79"/>
      <c r="F16" s="21">
        <f>SUM(F9:F15)</f>
        <v>10048.8898236</v>
      </c>
    </row>
    <row r="17" spans="2:6" ht="12.75">
      <c r="B17" s="80" t="s">
        <v>27</v>
      </c>
      <c r="C17" s="81"/>
      <c r="D17" s="81"/>
      <c r="E17" s="82"/>
      <c r="F17" s="26">
        <v>12575.76</v>
      </c>
    </row>
    <row r="18" spans="2:6" ht="15.75" customHeight="1">
      <c r="B18" s="83" t="s">
        <v>28</v>
      </c>
      <c r="C18" s="84"/>
      <c r="D18" s="84"/>
      <c r="E18" s="85"/>
      <c r="F18" s="27">
        <f>F17-F16</f>
        <v>2526.8701763999998</v>
      </c>
    </row>
    <row r="19" spans="1:6" ht="15.75" customHeight="1">
      <c r="A19" s="86" t="s">
        <v>66</v>
      </c>
      <c r="B19" s="86"/>
      <c r="C19" s="86"/>
      <c r="D19" s="86"/>
      <c r="E19" s="87"/>
      <c r="F19" s="27">
        <v>0</v>
      </c>
    </row>
    <row r="20" spans="1:6" ht="12.75" customHeight="1">
      <c r="A20" s="73" t="s">
        <v>29</v>
      </c>
      <c r="B20" s="73"/>
      <c r="C20" s="73"/>
      <c r="D20" s="73"/>
      <c r="E20" s="73"/>
      <c r="F20" s="73"/>
    </row>
    <row r="21" spans="1:6" ht="15">
      <c r="A21" s="73" t="s">
        <v>30</v>
      </c>
      <c r="B21" s="73"/>
      <c r="C21" s="73"/>
      <c r="D21" s="73"/>
      <c r="E21" s="73"/>
      <c r="F21" s="73"/>
    </row>
  </sheetData>
  <sheetProtection/>
  <mergeCells count="20">
    <mergeCell ref="B9:E9"/>
    <mergeCell ref="C3:E3"/>
    <mergeCell ref="B10:E10"/>
    <mergeCell ref="B11:E11"/>
    <mergeCell ref="B13:E13"/>
    <mergeCell ref="B14:E14"/>
    <mergeCell ref="B12:E12"/>
    <mergeCell ref="F3:F4"/>
    <mergeCell ref="A1:F1"/>
    <mergeCell ref="A2:F2"/>
    <mergeCell ref="A3:A4"/>
    <mergeCell ref="B3:B4"/>
    <mergeCell ref="B8:D8"/>
    <mergeCell ref="A20:F20"/>
    <mergeCell ref="A21:F21"/>
    <mergeCell ref="B15:E15"/>
    <mergeCell ref="B16:E16"/>
    <mergeCell ref="B17:E17"/>
    <mergeCell ref="B18:E18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7" sqref="A37:E37"/>
    </sheetView>
  </sheetViews>
  <sheetFormatPr defaultColWidth="9.00390625" defaultRowHeight="12.75"/>
  <cols>
    <col min="1" max="1" width="3.625" style="0" customWidth="1"/>
    <col min="2" max="2" width="47.25390625" style="0" customWidth="1"/>
    <col min="3" max="3" width="8.75390625" style="0" customWidth="1"/>
    <col min="4" max="4" width="10.75390625" style="0" customWidth="1"/>
    <col min="5" max="5" width="0.12890625" style="0" hidden="1" customWidth="1"/>
    <col min="6" max="6" width="10.625" style="0" customWidth="1"/>
    <col min="7" max="7" width="9.125" style="0" hidden="1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9</v>
      </c>
      <c r="B2" s="91"/>
      <c r="C2" s="91"/>
      <c r="D2" s="91"/>
      <c r="E2" s="91"/>
      <c r="F2" s="92"/>
    </row>
    <row r="3" spans="1:6" ht="12.75" customHeight="1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27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9.75" customHeight="1" hidden="1">
      <c r="A5" s="11"/>
      <c r="B5" s="3"/>
      <c r="C5" s="1"/>
      <c r="D5" s="1"/>
      <c r="E5" s="1"/>
      <c r="F5" s="1">
        <v>4.78</v>
      </c>
    </row>
    <row r="6" spans="1:6" ht="15.75" customHeight="1">
      <c r="A6" s="11" t="s">
        <v>0</v>
      </c>
      <c r="B6" s="3" t="s">
        <v>1</v>
      </c>
      <c r="C6" s="1"/>
      <c r="D6" s="1"/>
      <c r="E6" s="1"/>
      <c r="F6" s="7"/>
    </row>
    <row r="7" spans="1:6" ht="12" customHeight="1">
      <c r="A7" s="93" t="s">
        <v>37</v>
      </c>
      <c r="B7" s="35" t="s">
        <v>34</v>
      </c>
      <c r="C7" s="61"/>
      <c r="D7" s="1"/>
      <c r="E7" s="1"/>
      <c r="F7" s="7"/>
    </row>
    <row r="8" spans="1:6" ht="12" customHeight="1">
      <c r="A8" s="101"/>
      <c r="B8" s="36" t="s">
        <v>35</v>
      </c>
      <c r="C8" s="62">
        <v>1</v>
      </c>
      <c r="D8" s="67">
        <v>210</v>
      </c>
      <c r="E8" s="102">
        <v>440</v>
      </c>
      <c r="F8" s="102">
        <f>E8*F5</f>
        <v>2103.2000000000003</v>
      </c>
    </row>
    <row r="9" spans="1:6" ht="12.75" customHeight="1">
      <c r="A9" s="94"/>
      <c r="B9" s="36" t="s">
        <v>36</v>
      </c>
      <c r="C9" s="62">
        <v>1</v>
      </c>
      <c r="D9" s="67">
        <v>230</v>
      </c>
      <c r="E9" s="103"/>
      <c r="F9" s="103"/>
    </row>
    <row r="10" spans="1:6" ht="18.75">
      <c r="A10" s="37" t="s">
        <v>38</v>
      </c>
      <c r="B10" s="23" t="s">
        <v>39</v>
      </c>
      <c r="C10" s="63">
        <v>1</v>
      </c>
      <c r="D10" s="68"/>
      <c r="E10" s="38"/>
      <c r="F10" s="39">
        <v>10800</v>
      </c>
    </row>
    <row r="11" spans="1:6" ht="12.75">
      <c r="A11" s="93" t="s">
        <v>52</v>
      </c>
      <c r="B11" s="23" t="s">
        <v>50</v>
      </c>
      <c r="C11" s="64"/>
      <c r="D11" s="69"/>
      <c r="E11" s="38"/>
      <c r="F11" s="39"/>
    </row>
    <row r="12" spans="1:6" ht="12.75">
      <c r="A12" s="101"/>
      <c r="B12" s="40" t="s">
        <v>41</v>
      </c>
      <c r="C12" s="65">
        <v>8</v>
      </c>
      <c r="D12" s="70">
        <v>220</v>
      </c>
      <c r="E12" s="102">
        <v>2070</v>
      </c>
      <c r="F12" s="102">
        <f>E12*F5</f>
        <v>9894.6</v>
      </c>
    </row>
    <row r="13" spans="1:6" ht="12.75">
      <c r="A13" s="101"/>
      <c r="B13" s="40" t="s">
        <v>51</v>
      </c>
      <c r="C13" s="65">
        <v>10</v>
      </c>
      <c r="D13" s="70">
        <v>925</v>
      </c>
      <c r="E13" s="104"/>
      <c r="F13" s="104"/>
    </row>
    <row r="14" spans="1:6" ht="12.75">
      <c r="A14" s="94"/>
      <c r="B14" s="40" t="s">
        <v>42</v>
      </c>
      <c r="C14" s="65">
        <v>10</v>
      </c>
      <c r="D14" s="70">
        <v>925</v>
      </c>
      <c r="E14" s="103"/>
      <c r="F14" s="103"/>
    </row>
    <row r="15" spans="1:6" ht="15">
      <c r="A15" s="93" t="s">
        <v>55</v>
      </c>
      <c r="B15" s="17" t="s">
        <v>53</v>
      </c>
      <c r="C15" s="61"/>
      <c r="D15" s="39"/>
      <c r="E15" s="38"/>
      <c r="F15" s="39"/>
    </row>
    <row r="16" spans="1:6" ht="12.75">
      <c r="A16" s="101"/>
      <c r="B16" s="22" t="s">
        <v>54</v>
      </c>
      <c r="C16" s="63">
        <v>3</v>
      </c>
      <c r="D16" s="71">
        <v>135</v>
      </c>
      <c r="E16" s="102">
        <v>1522.5</v>
      </c>
      <c r="F16" s="102">
        <f>E16*F5</f>
        <v>7277.55</v>
      </c>
    </row>
    <row r="17" spans="1:6" ht="12.75">
      <c r="A17" s="94"/>
      <c r="B17" s="22" t="s">
        <v>51</v>
      </c>
      <c r="C17" s="63">
        <v>15</v>
      </c>
      <c r="D17" s="68">
        <v>1387.5</v>
      </c>
      <c r="E17" s="103"/>
      <c r="F17" s="103"/>
    </row>
    <row r="18" spans="1:6" ht="12.75">
      <c r="A18" s="93" t="s">
        <v>65</v>
      </c>
      <c r="B18" s="23" t="s">
        <v>60</v>
      </c>
      <c r="C18" s="66"/>
      <c r="D18" s="69"/>
      <c r="E18" s="38"/>
      <c r="F18" s="39"/>
    </row>
    <row r="19" spans="1:6" ht="12.75">
      <c r="A19" s="101"/>
      <c r="B19" s="36" t="s">
        <v>61</v>
      </c>
      <c r="C19" s="62">
        <v>1</v>
      </c>
      <c r="D19" s="67">
        <v>39.6</v>
      </c>
      <c r="E19" s="102">
        <v>132.7</v>
      </c>
      <c r="F19" s="102">
        <f>E19*F5</f>
        <v>634.3059999999999</v>
      </c>
    </row>
    <row r="20" spans="1:6" ht="12.75">
      <c r="A20" s="101"/>
      <c r="B20" s="36" t="s">
        <v>62</v>
      </c>
      <c r="C20" s="62">
        <v>1</v>
      </c>
      <c r="D20" s="67">
        <v>93.1</v>
      </c>
      <c r="E20" s="103"/>
      <c r="F20" s="103"/>
    </row>
    <row r="21" spans="1:6" ht="12.75">
      <c r="A21" s="12"/>
      <c r="B21" s="29" t="s">
        <v>31</v>
      </c>
      <c r="C21" s="30"/>
      <c r="D21" s="31"/>
      <c r="E21" s="32">
        <f>SUM(E8:E20)</f>
        <v>4165.2</v>
      </c>
      <c r="F21" s="33">
        <f>SUM(F8:F20)</f>
        <v>30709.656000000003</v>
      </c>
    </row>
    <row r="22" spans="1:6" ht="12.75">
      <c r="A22" s="105" t="s">
        <v>65</v>
      </c>
      <c r="B22" s="23" t="s">
        <v>63</v>
      </c>
      <c r="C22" s="57"/>
      <c r="D22" s="56"/>
      <c r="E22" s="38"/>
      <c r="F22" s="48"/>
    </row>
    <row r="23" spans="1:6" ht="12.75">
      <c r="A23" s="106"/>
      <c r="B23" s="36" t="s">
        <v>64</v>
      </c>
      <c r="C23" s="34">
        <v>1</v>
      </c>
      <c r="D23" s="58">
        <v>2583.8</v>
      </c>
      <c r="E23" s="38">
        <v>2583.8</v>
      </c>
      <c r="F23" s="48">
        <v>2583.8</v>
      </c>
    </row>
    <row r="24" spans="1:6" ht="12.75" hidden="1">
      <c r="A24" s="47"/>
      <c r="B24" s="3" t="s">
        <v>45</v>
      </c>
      <c r="C24" s="1" t="s">
        <v>46</v>
      </c>
      <c r="D24" s="1" t="s">
        <v>47</v>
      </c>
      <c r="E24" s="1" t="s">
        <v>48</v>
      </c>
      <c r="F24" s="48"/>
    </row>
    <row r="25" spans="1:6" ht="13.5" customHeight="1" hidden="1">
      <c r="A25" s="47"/>
      <c r="B25" s="3">
        <v>800.1</v>
      </c>
      <c r="C25" s="1">
        <v>11.08</v>
      </c>
      <c r="D25" s="1">
        <v>12</v>
      </c>
      <c r="E25" s="1">
        <f>B25*C25*D25</f>
        <v>106381.296</v>
      </c>
      <c r="F25" s="48"/>
    </row>
    <row r="26" spans="1:6" ht="12.75" customHeight="1">
      <c r="A26" s="3" t="s">
        <v>2</v>
      </c>
      <c r="B26" s="24" t="s">
        <v>3</v>
      </c>
      <c r="C26" s="25"/>
      <c r="D26" s="1"/>
      <c r="E26" s="1"/>
      <c r="F26" s="14"/>
    </row>
    <row r="27" spans="1:7" ht="11.25" customHeight="1">
      <c r="A27" s="4"/>
      <c r="B27" s="95" t="s">
        <v>6</v>
      </c>
      <c r="C27" s="96"/>
      <c r="D27" s="96"/>
      <c r="E27" s="97"/>
      <c r="F27" s="14">
        <f>B25*G27</f>
        <v>14705.9996202</v>
      </c>
      <c r="G27">
        <v>18.380202</v>
      </c>
    </row>
    <row r="28" spans="1:7" ht="15" customHeight="1">
      <c r="A28" s="18"/>
      <c r="B28" s="95" t="s">
        <v>21</v>
      </c>
      <c r="C28" s="96"/>
      <c r="D28" s="96"/>
      <c r="E28" s="97"/>
      <c r="F28" s="14">
        <f>E25*G28</f>
        <v>31914.3888</v>
      </c>
      <c r="G28" s="51">
        <v>0.3</v>
      </c>
    </row>
    <row r="29" spans="1:6" ht="12.75" customHeight="1">
      <c r="A29" s="19"/>
      <c r="B29" s="95" t="s">
        <v>22</v>
      </c>
      <c r="C29" s="96"/>
      <c r="D29" s="96"/>
      <c r="E29" s="97"/>
      <c r="F29" s="14">
        <v>3622.69</v>
      </c>
    </row>
    <row r="30" spans="1:6" ht="14.25" customHeight="1">
      <c r="A30" s="19"/>
      <c r="B30" s="95" t="s">
        <v>23</v>
      </c>
      <c r="C30" s="96"/>
      <c r="D30" s="96"/>
      <c r="E30" s="97"/>
      <c r="F30" s="14">
        <v>1632</v>
      </c>
    </row>
    <row r="31" spans="1:7" ht="15">
      <c r="A31" s="20"/>
      <c r="B31" s="95" t="s">
        <v>24</v>
      </c>
      <c r="C31" s="96"/>
      <c r="D31" s="96"/>
      <c r="E31" s="97"/>
      <c r="F31" s="14">
        <f>E25*G31</f>
        <v>11701.94256</v>
      </c>
      <c r="G31" s="51">
        <v>0.11</v>
      </c>
    </row>
    <row r="32" spans="1:7" ht="12.75" customHeight="1">
      <c r="A32" s="1"/>
      <c r="B32" s="74" t="s">
        <v>25</v>
      </c>
      <c r="C32" s="75"/>
      <c r="D32" s="75"/>
      <c r="E32" s="76"/>
      <c r="F32" s="28">
        <f>E25*G32</f>
        <v>5531.827392</v>
      </c>
      <c r="G32" s="52">
        <v>0.052</v>
      </c>
    </row>
    <row r="33" spans="1:7" ht="12.75" customHeight="1">
      <c r="A33" s="1"/>
      <c r="B33" s="74" t="s">
        <v>67</v>
      </c>
      <c r="C33" s="75"/>
      <c r="D33" s="75"/>
      <c r="E33" s="76"/>
      <c r="F33" s="28">
        <v>13653</v>
      </c>
      <c r="G33" s="51">
        <v>0.03</v>
      </c>
    </row>
    <row r="34" spans="1:6" ht="12.75" customHeight="1">
      <c r="A34" s="1"/>
      <c r="B34" s="77" t="s">
        <v>7</v>
      </c>
      <c r="C34" s="78"/>
      <c r="D34" s="78"/>
      <c r="E34" s="79"/>
      <c r="F34" s="21">
        <f>SUM(F21:F33)</f>
        <v>116055.30437220001</v>
      </c>
    </row>
    <row r="35" spans="2:6" ht="12.75">
      <c r="B35" s="80" t="s">
        <v>27</v>
      </c>
      <c r="C35" s="81"/>
      <c r="D35" s="81"/>
      <c r="E35" s="82"/>
      <c r="F35" s="26">
        <v>110574</v>
      </c>
    </row>
    <row r="36" spans="2:6" ht="12.75">
      <c r="B36" s="83" t="s">
        <v>32</v>
      </c>
      <c r="C36" s="84"/>
      <c r="D36" s="84"/>
      <c r="E36" s="85"/>
      <c r="F36" s="27">
        <f>F35-F34</f>
        <v>-5481.304372200015</v>
      </c>
    </row>
    <row r="37" spans="1:6" ht="12.75">
      <c r="A37" s="99" t="s">
        <v>66</v>
      </c>
      <c r="B37" s="99"/>
      <c r="C37" s="99"/>
      <c r="D37" s="99"/>
      <c r="E37" s="100"/>
      <c r="F37" s="27">
        <v>5318</v>
      </c>
    </row>
    <row r="38" spans="1:6" ht="18" customHeight="1">
      <c r="A38" s="73" t="s">
        <v>29</v>
      </c>
      <c r="B38" s="73"/>
      <c r="C38" s="73"/>
      <c r="D38" s="73"/>
      <c r="E38" s="73"/>
      <c r="F38" s="73"/>
    </row>
    <row r="39" spans="1:6" ht="15">
      <c r="A39" s="73" t="s">
        <v>30</v>
      </c>
      <c r="B39" s="73"/>
      <c r="C39" s="73"/>
      <c r="D39" s="73"/>
      <c r="E39" s="73"/>
      <c r="F39" s="73"/>
    </row>
  </sheetData>
  <sheetProtection/>
  <mergeCells count="32">
    <mergeCell ref="A18:A20"/>
    <mergeCell ref="E19:E20"/>
    <mergeCell ref="F19:F20"/>
    <mergeCell ref="A22:A23"/>
    <mergeCell ref="F16:F17"/>
    <mergeCell ref="F12:F14"/>
    <mergeCell ref="F8:F9"/>
    <mergeCell ref="A1:F1"/>
    <mergeCell ref="A2:F2"/>
    <mergeCell ref="A3:A4"/>
    <mergeCell ref="B3:B4"/>
    <mergeCell ref="C3:E3"/>
    <mergeCell ref="F3:F4"/>
    <mergeCell ref="B27:E27"/>
    <mergeCell ref="B28:E28"/>
    <mergeCell ref="B29:E29"/>
    <mergeCell ref="B36:E36"/>
    <mergeCell ref="A7:A9"/>
    <mergeCell ref="E8:E9"/>
    <mergeCell ref="A11:A14"/>
    <mergeCell ref="E12:E14"/>
    <mergeCell ref="A15:A17"/>
    <mergeCell ref="E16:E17"/>
    <mergeCell ref="A38:F38"/>
    <mergeCell ref="A39:F39"/>
    <mergeCell ref="B30:E30"/>
    <mergeCell ref="B31:E31"/>
    <mergeCell ref="B32:E32"/>
    <mergeCell ref="B33:E33"/>
    <mergeCell ref="B34:E34"/>
    <mergeCell ref="B35:E35"/>
    <mergeCell ref="A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3.625" style="0" customWidth="1"/>
    <col min="2" max="2" width="52.375" style="0" customWidth="1"/>
    <col min="3" max="3" width="7.25390625" style="0" customWidth="1"/>
    <col min="4" max="4" width="8.375" style="0" customWidth="1"/>
    <col min="5" max="5" width="9.75390625" style="0" hidden="1" customWidth="1"/>
    <col min="6" max="6" width="10.625" style="0" customWidth="1"/>
    <col min="7" max="7" width="9.125" style="0" hidden="1" customWidth="1"/>
    <col min="9" max="9" width="36.25390625" style="0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10</v>
      </c>
      <c r="B2" s="91"/>
      <c r="C2" s="91"/>
      <c r="D2" s="91"/>
      <c r="E2" s="91"/>
      <c r="F2" s="91"/>
    </row>
    <row r="3" spans="1:6" ht="12.75" customHeight="1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24.75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9.75" customHeight="1" hidden="1">
      <c r="A5" s="11"/>
      <c r="B5" s="3"/>
      <c r="C5" s="1"/>
      <c r="D5" s="1"/>
      <c r="E5" s="1"/>
      <c r="F5" s="1">
        <v>4.78</v>
      </c>
    </row>
    <row r="6" spans="1:6" ht="15.75" customHeight="1">
      <c r="A6" s="11" t="s">
        <v>0</v>
      </c>
      <c r="B6" s="3" t="s">
        <v>1</v>
      </c>
      <c r="C6" s="1"/>
      <c r="D6" s="1"/>
      <c r="E6" s="1"/>
      <c r="F6" s="7"/>
    </row>
    <row r="7" spans="1:6" ht="12" customHeight="1">
      <c r="A7" s="93">
        <v>7</v>
      </c>
      <c r="B7" s="17" t="s">
        <v>40</v>
      </c>
      <c r="C7" s="1"/>
      <c r="D7" s="1"/>
      <c r="E7" s="1"/>
      <c r="F7" s="7"/>
    </row>
    <row r="8" spans="1:6" ht="12" customHeight="1">
      <c r="A8" s="101"/>
      <c r="B8" s="40" t="s">
        <v>41</v>
      </c>
      <c r="C8" s="65">
        <v>2</v>
      </c>
      <c r="D8" s="70">
        <v>55</v>
      </c>
      <c r="E8" s="102">
        <v>930.5</v>
      </c>
      <c r="F8" s="107">
        <f>E8*F5</f>
        <v>4447.79</v>
      </c>
    </row>
    <row r="9" spans="1:6" ht="12" customHeight="1">
      <c r="A9" s="101"/>
      <c r="B9" s="40" t="s">
        <v>42</v>
      </c>
      <c r="C9" s="65">
        <v>10</v>
      </c>
      <c r="D9" s="70">
        <v>875.5</v>
      </c>
      <c r="E9" s="103"/>
      <c r="F9" s="108"/>
    </row>
    <row r="10" spans="1:6" ht="12" customHeight="1">
      <c r="A10" s="101"/>
      <c r="B10" s="41" t="s">
        <v>43</v>
      </c>
      <c r="C10" s="61"/>
      <c r="D10" s="39"/>
      <c r="E10" s="39"/>
      <c r="F10" s="42"/>
    </row>
    <row r="11" spans="1:6" ht="12" customHeight="1">
      <c r="A11" s="94"/>
      <c r="B11" s="40" t="s">
        <v>44</v>
      </c>
      <c r="C11" s="65">
        <v>50</v>
      </c>
      <c r="D11" s="70">
        <v>292.5</v>
      </c>
      <c r="E11" s="39">
        <v>292.5</v>
      </c>
      <c r="F11" s="42">
        <f>E11*F5</f>
        <v>1398.15</v>
      </c>
    </row>
    <row r="12" spans="1:6" ht="12" customHeight="1">
      <c r="A12" s="93" t="s">
        <v>58</v>
      </c>
      <c r="B12" s="23" t="s">
        <v>57</v>
      </c>
      <c r="C12" s="66"/>
      <c r="D12" s="69"/>
      <c r="E12" s="39"/>
      <c r="F12" s="42"/>
    </row>
    <row r="13" spans="1:6" ht="12" customHeight="1">
      <c r="A13" s="94"/>
      <c r="B13" s="22" t="s">
        <v>56</v>
      </c>
      <c r="C13" s="63">
        <v>0.6</v>
      </c>
      <c r="D13" s="68">
        <v>2098.8</v>
      </c>
      <c r="E13" s="39">
        <v>2098.8</v>
      </c>
      <c r="F13" s="42">
        <f>E13*F5</f>
        <v>10032.264000000001</v>
      </c>
    </row>
    <row r="14" spans="1:6" ht="12" customHeight="1">
      <c r="A14" s="93" t="s">
        <v>59</v>
      </c>
      <c r="B14" s="60" t="s">
        <v>57</v>
      </c>
      <c r="C14" s="66"/>
      <c r="D14" s="69"/>
      <c r="E14" s="39"/>
      <c r="F14" s="42"/>
    </row>
    <row r="15" spans="1:6" ht="12" customHeight="1">
      <c r="A15" s="94"/>
      <c r="B15" s="36" t="s">
        <v>56</v>
      </c>
      <c r="C15" s="62">
        <v>0.6</v>
      </c>
      <c r="D15" s="72">
        <v>2098.8</v>
      </c>
      <c r="E15" s="39">
        <v>2098.8</v>
      </c>
      <c r="F15" s="42">
        <f>E15*F5</f>
        <v>10032.264000000001</v>
      </c>
    </row>
    <row r="16" spans="1:6" ht="12" customHeight="1">
      <c r="A16" s="11"/>
      <c r="B16" s="53" t="s">
        <v>49</v>
      </c>
      <c r="C16" s="54"/>
      <c r="D16" s="54"/>
      <c r="E16" s="54"/>
      <c r="F16" s="55">
        <f>SUM(F8:F15)</f>
        <v>25910.468</v>
      </c>
    </row>
    <row r="17" spans="1:6" ht="12" customHeight="1">
      <c r="A17" s="11"/>
      <c r="B17" s="59"/>
      <c r="C17" s="34"/>
      <c r="D17" s="58"/>
      <c r="E17" s="1"/>
      <c r="F17" s="42"/>
    </row>
    <row r="18" spans="1:6" ht="12" customHeight="1" hidden="1">
      <c r="A18" s="11"/>
      <c r="B18" s="3" t="s">
        <v>45</v>
      </c>
      <c r="C18" s="1" t="s">
        <v>46</v>
      </c>
      <c r="D18" s="1" t="s">
        <v>47</v>
      </c>
      <c r="E18" s="1" t="s">
        <v>48</v>
      </c>
      <c r="F18" s="42"/>
    </row>
    <row r="19" spans="1:6" ht="15.75" customHeight="1" hidden="1">
      <c r="A19" s="11"/>
      <c r="B19" s="3">
        <v>827.1</v>
      </c>
      <c r="C19" s="1">
        <v>11.08</v>
      </c>
      <c r="D19" s="1">
        <v>12</v>
      </c>
      <c r="E19" s="1">
        <f>B19*C19*D19</f>
        <v>109971.216</v>
      </c>
      <c r="F19" s="7"/>
    </row>
    <row r="20" spans="1:6" ht="14.25" customHeight="1">
      <c r="A20" s="11" t="s">
        <v>0</v>
      </c>
      <c r="B20" s="3" t="s">
        <v>1</v>
      </c>
      <c r="C20" s="1"/>
      <c r="D20" s="1"/>
      <c r="E20" s="1"/>
      <c r="F20" s="7"/>
    </row>
    <row r="21" spans="1:7" ht="14.25" customHeight="1">
      <c r="A21" s="16"/>
      <c r="B21" s="95" t="s">
        <v>6</v>
      </c>
      <c r="C21" s="96"/>
      <c r="D21" s="96"/>
      <c r="E21" s="97"/>
      <c r="F21" s="14">
        <f>B19*G21</f>
        <v>15202.2650742</v>
      </c>
      <c r="G21">
        <v>18.380202</v>
      </c>
    </row>
    <row r="22" spans="1:7" ht="12.75" customHeight="1">
      <c r="A22" s="2"/>
      <c r="B22" s="95" t="s">
        <v>21</v>
      </c>
      <c r="C22" s="96"/>
      <c r="D22" s="96"/>
      <c r="E22" s="97"/>
      <c r="F22" s="14">
        <f>E19*G22</f>
        <v>32991.364799999996</v>
      </c>
      <c r="G22" s="51">
        <v>0.3</v>
      </c>
    </row>
    <row r="23" spans="1:6" ht="14.25" customHeight="1">
      <c r="A23" s="9"/>
      <c r="B23" s="95" t="s">
        <v>22</v>
      </c>
      <c r="C23" s="96"/>
      <c r="D23" s="96"/>
      <c r="E23" s="97"/>
      <c r="F23" s="14">
        <v>3711.12</v>
      </c>
    </row>
    <row r="24" spans="1:6" ht="13.5" customHeight="1">
      <c r="A24" s="10"/>
      <c r="B24" s="95" t="s">
        <v>23</v>
      </c>
      <c r="C24" s="96"/>
      <c r="D24" s="96"/>
      <c r="E24" s="97"/>
      <c r="F24" s="14">
        <v>1687.08</v>
      </c>
    </row>
    <row r="25" spans="1:7" ht="14.25" customHeight="1">
      <c r="A25" s="10"/>
      <c r="B25" s="95" t="s">
        <v>24</v>
      </c>
      <c r="C25" s="96"/>
      <c r="D25" s="96"/>
      <c r="E25" s="97"/>
      <c r="F25" s="14">
        <f>E19*G25</f>
        <v>12096.83376</v>
      </c>
      <c r="G25" s="51">
        <v>0.11</v>
      </c>
    </row>
    <row r="26" spans="1:7" ht="12.75" customHeight="1">
      <c r="A26" s="1"/>
      <c r="B26" s="74" t="s">
        <v>25</v>
      </c>
      <c r="C26" s="75"/>
      <c r="D26" s="75"/>
      <c r="E26" s="76"/>
      <c r="F26" s="28">
        <f>E19*G26</f>
        <v>5718.503232</v>
      </c>
      <c r="G26" s="52">
        <v>0.052</v>
      </c>
    </row>
    <row r="27" spans="1:7" ht="12.75">
      <c r="A27" s="1"/>
      <c r="B27" s="74" t="s">
        <v>67</v>
      </c>
      <c r="C27" s="75"/>
      <c r="D27" s="75"/>
      <c r="E27" s="76"/>
      <c r="F27" s="28">
        <v>459</v>
      </c>
      <c r="G27" s="51">
        <v>0.03</v>
      </c>
    </row>
    <row r="28" spans="1:6" ht="12.75">
      <c r="A28" s="1"/>
      <c r="B28" s="77" t="s">
        <v>7</v>
      </c>
      <c r="C28" s="78"/>
      <c r="D28" s="78"/>
      <c r="E28" s="79"/>
      <c r="F28" s="21">
        <f>SUM(F16:F27)</f>
        <v>97776.6348662</v>
      </c>
    </row>
    <row r="29" spans="2:6" ht="12.75">
      <c r="B29" s="80" t="s">
        <v>27</v>
      </c>
      <c r="C29" s="81"/>
      <c r="D29" s="81"/>
      <c r="E29" s="82"/>
      <c r="F29" s="26">
        <v>107583</v>
      </c>
    </row>
    <row r="30" spans="2:6" ht="12.75">
      <c r="B30" s="83" t="s">
        <v>28</v>
      </c>
      <c r="C30" s="84"/>
      <c r="D30" s="84"/>
      <c r="E30" s="85"/>
      <c r="F30" s="27">
        <f>F29-F28</f>
        <v>9806.365133800005</v>
      </c>
    </row>
    <row r="31" spans="1:6" ht="12.75">
      <c r="A31" s="99" t="s">
        <v>66</v>
      </c>
      <c r="B31" s="99"/>
      <c r="C31" s="99"/>
      <c r="D31" s="99"/>
      <c r="E31" s="100"/>
      <c r="F31" s="27">
        <v>4812</v>
      </c>
    </row>
    <row r="32" spans="1:6" ht="12.75" customHeight="1">
      <c r="A32" s="73" t="s">
        <v>29</v>
      </c>
      <c r="B32" s="73"/>
      <c r="C32" s="73"/>
      <c r="D32" s="73"/>
      <c r="E32" s="73"/>
      <c r="F32" s="73"/>
    </row>
    <row r="33" spans="1:6" ht="15">
      <c r="A33" s="73" t="s">
        <v>30</v>
      </c>
      <c r="B33" s="73"/>
      <c r="C33" s="73"/>
      <c r="D33" s="73"/>
      <c r="E33" s="73"/>
      <c r="F33" s="73"/>
    </row>
  </sheetData>
  <sheetProtection/>
  <mergeCells count="24">
    <mergeCell ref="A1:F1"/>
    <mergeCell ref="A2:F2"/>
    <mergeCell ref="B3:B4"/>
    <mergeCell ref="A3:A4"/>
    <mergeCell ref="C3:E3"/>
    <mergeCell ref="A32:F32"/>
    <mergeCell ref="B25:E25"/>
    <mergeCell ref="B23:E23"/>
    <mergeCell ref="B21:E21"/>
    <mergeCell ref="B30:E30"/>
    <mergeCell ref="F3:F4"/>
    <mergeCell ref="E8:E9"/>
    <mergeCell ref="A33:F33"/>
    <mergeCell ref="B26:E26"/>
    <mergeCell ref="B27:E27"/>
    <mergeCell ref="B28:E28"/>
    <mergeCell ref="B29:E29"/>
    <mergeCell ref="B24:E24"/>
    <mergeCell ref="B22:E22"/>
    <mergeCell ref="A31:E31"/>
    <mergeCell ref="A12:A13"/>
    <mergeCell ref="A14:A15"/>
    <mergeCell ref="F8:F9"/>
    <mergeCell ref="A7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3" sqref="B13:E13"/>
    </sheetView>
  </sheetViews>
  <sheetFormatPr defaultColWidth="9.00390625" defaultRowHeight="12.75"/>
  <cols>
    <col min="1" max="1" width="3.875" style="0" customWidth="1"/>
    <col min="2" max="2" width="56.75390625" style="0" customWidth="1"/>
    <col min="3" max="3" width="5.00390625" style="0" customWidth="1"/>
    <col min="4" max="4" width="7.25390625" style="0" customWidth="1"/>
    <col min="5" max="5" width="9.25390625" style="0" hidden="1" customWidth="1"/>
    <col min="6" max="6" width="11.125" style="0" customWidth="1"/>
    <col min="7" max="7" width="9.125" style="0" hidden="1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11</v>
      </c>
      <c r="B2" s="91"/>
      <c r="C2" s="91"/>
      <c r="D2" s="91"/>
      <c r="E2" s="91"/>
      <c r="F2" s="92"/>
    </row>
    <row r="3" spans="1:6" ht="12.75" customHeight="1">
      <c r="A3" s="93" t="s">
        <v>18</v>
      </c>
      <c r="B3" s="88" t="s">
        <v>5</v>
      </c>
      <c r="C3" s="83" t="s">
        <v>15</v>
      </c>
      <c r="D3" s="84"/>
      <c r="E3" s="85"/>
      <c r="F3" s="88" t="s">
        <v>14</v>
      </c>
    </row>
    <row r="4" spans="1:6" ht="25.5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12.75" customHeight="1" hidden="1">
      <c r="A5" s="11"/>
      <c r="B5" s="3"/>
      <c r="C5" s="1"/>
      <c r="D5" s="1"/>
      <c r="E5" s="1"/>
      <c r="F5" s="1">
        <v>4.78</v>
      </c>
    </row>
    <row r="6" spans="1:6" ht="12" customHeight="1">
      <c r="A6" s="11"/>
      <c r="B6" s="3"/>
      <c r="C6" s="1"/>
      <c r="D6" s="1"/>
      <c r="E6" s="1"/>
      <c r="F6" s="1"/>
    </row>
    <row r="7" spans="1:6" ht="12" customHeight="1" hidden="1">
      <c r="A7" s="11"/>
      <c r="B7" s="3" t="s">
        <v>45</v>
      </c>
      <c r="C7" s="1" t="s">
        <v>46</v>
      </c>
      <c r="D7" s="1" t="s">
        <v>47</v>
      </c>
      <c r="E7" s="1" t="s">
        <v>48</v>
      </c>
      <c r="F7" s="1"/>
    </row>
    <row r="8" spans="1:6" ht="14.25" customHeight="1" hidden="1">
      <c r="A8" s="11"/>
      <c r="B8" s="3">
        <v>209.5</v>
      </c>
      <c r="C8" s="1">
        <v>4.9</v>
      </c>
      <c r="D8" s="1">
        <v>12</v>
      </c>
      <c r="E8" s="1">
        <f>B8*C8*D8</f>
        <v>12318.600000000002</v>
      </c>
      <c r="F8" s="1"/>
    </row>
    <row r="9" spans="1:6" ht="14.25" customHeight="1">
      <c r="A9" s="11" t="s">
        <v>0</v>
      </c>
      <c r="B9" s="3" t="s">
        <v>1</v>
      </c>
      <c r="C9" s="1"/>
      <c r="D9" s="1"/>
      <c r="E9" s="1"/>
      <c r="F9" s="1"/>
    </row>
    <row r="10" spans="1:7" ht="14.25" customHeight="1">
      <c r="A10" s="4"/>
      <c r="B10" s="95" t="s">
        <v>6</v>
      </c>
      <c r="C10" s="96"/>
      <c r="D10" s="96"/>
      <c r="E10" s="97"/>
      <c r="F10" s="14">
        <f>B8*G10</f>
        <v>3850.6523190000003</v>
      </c>
      <c r="G10">
        <v>18.380202</v>
      </c>
    </row>
    <row r="11" spans="1:7" ht="13.5" customHeight="1">
      <c r="A11" s="2"/>
      <c r="B11" s="95" t="s">
        <v>21</v>
      </c>
      <c r="C11" s="96"/>
      <c r="D11" s="96"/>
      <c r="E11" s="97"/>
      <c r="F11" s="14">
        <f>E8*G11</f>
        <v>3695.5800000000004</v>
      </c>
      <c r="G11" s="51">
        <v>0.3</v>
      </c>
    </row>
    <row r="12" spans="1:6" ht="12.75" customHeight="1">
      <c r="A12" s="9"/>
      <c r="B12" s="95" t="s">
        <v>22</v>
      </c>
      <c r="C12" s="96"/>
      <c r="D12" s="96"/>
      <c r="E12" s="97"/>
      <c r="F12" s="14">
        <v>471.42</v>
      </c>
    </row>
    <row r="13" spans="1:6" ht="12.75" customHeight="1">
      <c r="A13" s="9"/>
      <c r="B13" s="95" t="s">
        <v>68</v>
      </c>
      <c r="C13" s="96"/>
      <c r="D13" s="96"/>
      <c r="E13" s="97"/>
      <c r="F13" s="14">
        <v>400</v>
      </c>
    </row>
    <row r="14" spans="1:7" ht="12.75" customHeight="1">
      <c r="A14" s="1"/>
      <c r="B14" s="95" t="s">
        <v>24</v>
      </c>
      <c r="C14" s="96"/>
      <c r="D14" s="96"/>
      <c r="E14" s="97"/>
      <c r="F14" s="14">
        <f>E8*G14</f>
        <v>1355.0460000000003</v>
      </c>
      <c r="G14" s="51">
        <v>0.11</v>
      </c>
    </row>
    <row r="15" spans="1:7" ht="12.75">
      <c r="A15" s="1"/>
      <c r="B15" s="74" t="s">
        <v>25</v>
      </c>
      <c r="C15" s="75"/>
      <c r="D15" s="75"/>
      <c r="E15" s="76"/>
      <c r="F15" s="28">
        <f>E8*G15</f>
        <v>640.5672000000001</v>
      </c>
      <c r="G15" s="52">
        <v>0.052</v>
      </c>
    </row>
    <row r="16" spans="1:7" ht="12.75" customHeight="1">
      <c r="A16" s="1"/>
      <c r="B16" s="74" t="s">
        <v>67</v>
      </c>
      <c r="C16" s="75"/>
      <c r="D16" s="75"/>
      <c r="E16" s="76"/>
      <c r="F16" s="28">
        <v>642</v>
      </c>
      <c r="G16" s="51">
        <v>0.03</v>
      </c>
    </row>
    <row r="17" spans="1:6" ht="12.75">
      <c r="A17" s="1"/>
      <c r="B17" s="77" t="s">
        <v>7</v>
      </c>
      <c r="C17" s="78"/>
      <c r="D17" s="78"/>
      <c r="E17" s="79"/>
      <c r="F17" s="21">
        <f>SUM(F10:F16)</f>
        <v>11055.265519</v>
      </c>
    </row>
    <row r="18" spans="2:6" ht="12.75">
      <c r="B18" s="80" t="s">
        <v>27</v>
      </c>
      <c r="C18" s="81"/>
      <c r="D18" s="81"/>
      <c r="E18" s="82"/>
      <c r="F18" s="26">
        <v>17215</v>
      </c>
    </row>
    <row r="19" spans="2:6" ht="12.75" customHeight="1">
      <c r="B19" s="83" t="s">
        <v>28</v>
      </c>
      <c r="C19" s="84"/>
      <c r="D19" s="84"/>
      <c r="E19" s="85"/>
      <c r="F19" s="27">
        <f>F18-F17</f>
        <v>6159.7344809999995</v>
      </c>
    </row>
    <row r="20" spans="1:6" ht="12.75" customHeight="1">
      <c r="A20" s="99" t="s">
        <v>66</v>
      </c>
      <c r="B20" s="99"/>
      <c r="C20" s="99"/>
      <c r="D20" s="99"/>
      <c r="E20" s="100"/>
      <c r="F20" s="27"/>
    </row>
    <row r="21" spans="1:6" ht="15">
      <c r="A21" s="73" t="s">
        <v>29</v>
      </c>
      <c r="B21" s="73"/>
      <c r="C21" s="73"/>
      <c r="D21" s="73"/>
      <c r="E21" s="73"/>
      <c r="F21" s="73"/>
    </row>
    <row r="22" spans="1:6" ht="15">
      <c r="A22" s="73" t="s">
        <v>30</v>
      </c>
      <c r="B22" s="73"/>
      <c r="C22" s="73"/>
      <c r="D22" s="73"/>
      <c r="E22" s="73"/>
      <c r="F22" s="73"/>
    </row>
  </sheetData>
  <sheetProtection/>
  <mergeCells count="19">
    <mergeCell ref="C3:E3"/>
    <mergeCell ref="B3:B4"/>
    <mergeCell ref="B10:E10"/>
    <mergeCell ref="B11:E11"/>
    <mergeCell ref="B12:E12"/>
    <mergeCell ref="A1:F1"/>
    <mergeCell ref="A2:F2"/>
    <mergeCell ref="A3:A4"/>
    <mergeCell ref="F3:F4"/>
    <mergeCell ref="B13:E13"/>
    <mergeCell ref="B19:E19"/>
    <mergeCell ref="A21:F21"/>
    <mergeCell ref="A22:F22"/>
    <mergeCell ref="B14:E14"/>
    <mergeCell ref="B15:E15"/>
    <mergeCell ref="B16:E16"/>
    <mergeCell ref="B17:E17"/>
    <mergeCell ref="B18:E18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0" sqref="A20:E20"/>
    </sheetView>
  </sheetViews>
  <sheetFormatPr defaultColWidth="9.00390625" defaultRowHeight="12.75"/>
  <cols>
    <col min="1" max="1" width="3.625" style="0" customWidth="1"/>
    <col min="2" max="2" width="53.375" style="0" customWidth="1"/>
    <col min="3" max="3" width="8.375" style="0" customWidth="1"/>
    <col min="4" max="4" width="7.25390625" style="0" customWidth="1"/>
    <col min="5" max="5" width="8.25390625" style="0" hidden="1" customWidth="1"/>
    <col min="6" max="6" width="10.875" style="0" customWidth="1"/>
    <col min="7" max="7" width="0.12890625" style="0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12</v>
      </c>
      <c r="B2" s="91"/>
      <c r="C2" s="91"/>
      <c r="D2" s="91"/>
      <c r="E2" s="91"/>
      <c r="F2" s="92"/>
    </row>
    <row r="3" spans="1:6" ht="12.75" customHeight="1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49.5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14.25" customHeight="1" hidden="1">
      <c r="A5" s="11"/>
      <c r="B5" s="3"/>
      <c r="C5" s="1"/>
      <c r="D5" s="1"/>
      <c r="E5" s="1"/>
      <c r="F5" s="1">
        <v>4.2782</v>
      </c>
    </row>
    <row r="6" spans="1:6" ht="13.5" customHeight="1">
      <c r="A6" s="11"/>
      <c r="B6" s="3"/>
      <c r="C6" s="1"/>
      <c r="D6" s="1"/>
      <c r="E6" s="1"/>
      <c r="F6" s="1"/>
    </row>
    <row r="7" spans="1:6" ht="14.25" customHeight="1" hidden="1">
      <c r="A7" s="11"/>
      <c r="B7" s="3" t="s">
        <v>45</v>
      </c>
      <c r="C7" s="1" t="s">
        <v>46</v>
      </c>
      <c r="D7" s="1" t="s">
        <v>47</v>
      </c>
      <c r="E7" s="1" t="s">
        <v>48</v>
      </c>
      <c r="F7" s="1"/>
    </row>
    <row r="8" spans="1:6" ht="14.25" customHeight="1" hidden="1">
      <c r="A8" s="11"/>
      <c r="B8" s="3">
        <v>309.5</v>
      </c>
      <c r="C8" s="1">
        <v>4.9</v>
      </c>
      <c r="D8" s="1">
        <v>12</v>
      </c>
      <c r="E8" s="1">
        <f>B8*C8*D8</f>
        <v>18198.600000000002</v>
      </c>
      <c r="F8" s="1"/>
    </row>
    <row r="9" spans="1:6" ht="12.75">
      <c r="A9" s="3" t="s">
        <v>2</v>
      </c>
      <c r="B9" s="98" t="s">
        <v>3</v>
      </c>
      <c r="C9" s="98"/>
      <c r="D9" s="1"/>
      <c r="E9" s="1"/>
      <c r="F9" s="15"/>
    </row>
    <row r="10" spans="1:7" ht="13.5" customHeight="1">
      <c r="A10" s="16"/>
      <c r="B10" s="95" t="s">
        <v>6</v>
      </c>
      <c r="C10" s="96"/>
      <c r="D10" s="96"/>
      <c r="E10" s="97"/>
      <c r="F10" s="14">
        <f>B8*G10</f>
        <v>5688.672519</v>
      </c>
      <c r="G10">
        <v>18.380202</v>
      </c>
    </row>
    <row r="11" spans="1:7" ht="14.25" customHeight="1">
      <c r="A11" s="2"/>
      <c r="B11" s="95" t="s">
        <v>21</v>
      </c>
      <c r="C11" s="96"/>
      <c r="D11" s="96"/>
      <c r="E11" s="97"/>
      <c r="F11" s="14">
        <v>5460</v>
      </c>
      <c r="G11" s="51">
        <v>0.3</v>
      </c>
    </row>
    <row r="12" spans="1:6" ht="12.75" customHeight="1">
      <c r="A12" s="9"/>
      <c r="B12" s="95" t="s">
        <v>22</v>
      </c>
      <c r="C12" s="96"/>
      <c r="D12" s="96"/>
      <c r="E12" s="97"/>
      <c r="F12" s="14">
        <v>1250.46</v>
      </c>
    </row>
    <row r="13" spans="1:6" ht="12.75" customHeight="1">
      <c r="A13" s="9"/>
      <c r="B13" s="95" t="s">
        <v>68</v>
      </c>
      <c r="C13" s="96"/>
      <c r="D13" s="96"/>
      <c r="E13" s="97"/>
      <c r="F13" s="14">
        <v>400</v>
      </c>
    </row>
    <row r="14" spans="1:7" ht="12.75" customHeight="1">
      <c r="A14" s="1"/>
      <c r="B14" s="95" t="s">
        <v>24</v>
      </c>
      <c r="C14" s="96"/>
      <c r="D14" s="96"/>
      <c r="E14" s="97"/>
      <c r="F14" s="14">
        <v>1819.86</v>
      </c>
      <c r="G14" s="51">
        <v>0.11</v>
      </c>
    </row>
    <row r="15" spans="1:7" ht="12.75">
      <c r="A15" s="1"/>
      <c r="B15" s="74" t="s">
        <v>25</v>
      </c>
      <c r="C15" s="75"/>
      <c r="D15" s="75"/>
      <c r="E15" s="76"/>
      <c r="F15" s="28">
        <v>855.33</v>
      </c>
      <c r="G15" s="52">
        <v>0.052</v>
      </c>
    </row>
    <row r="16" spans="1:7" ht="15" customHeight="1">
      <c r="A16" s="1"/>
      <c r="B16" s="74" t="s">
        <v>67</v>
      </c>
      <c r="C16" s="75"/>
      <c r="D16" s="75"/>
      <c r="E16" s="76"/>
      <c r="F16" s="28">
        <v>990</v>
      </c>
      <c r="G16" s="51">
        <v>0.03</v>
      </c>
    </row>
    <row r="17" spans="1:6" ht="16.5" customHeight="1">
      <c r="A17" s="1"/>
      <c r="B17" s="77" t="s">
        <v>7</v>
      </c>
      <c r="C17" s="78"/>
      <c r="D17" s="78"/>
      <c r="E17" s="79"/>
      <c r="F17" s="21">
        <f>SUM(F10:F16)</f>
        <v>16464.322519</v>
      </c>
    </row>
    <row r="18" spans="2:6" ht="12.75">
      <c r="B18" s="80" t="s">
        <v>27</v>
      </c>
      <c r="C18" s="81"/>
      <c r="D18" s="81"/>
      <c r="E18" s="82"/>
      <c r="F18" s="26">
        <v>18193</v>
      </c>
    </row>
    <row r="19" spans="2:6" ht="15.75" customHeight="1">
      <c r="B19" s="83" t="s">
        <v>28</v>
      </c>
      <c r="C19" s="84"/>
      <c r="D19" s="84"/>
      <c r="E19" s="85"/>
      <c r="F19" s="27">
        <f>F18-F17</f>
        <v>1728.6774809999988</v>
      </c>
    </row>
    <row r="20" spans="1:6" ht="15.75" customHeight="1">
      <c r="A20" s="99" t="s">
        <v>66</v>
      </c>
      <c r="B20" s="99"/>
      <c r="C20" s="99"/>
      <c r="D20" s="99"/>
      <c r="E20" s="100"/>
      <c r="F20" s="27">
        <v>10234</v>
      </c>
    </row>
    <row r="21" spans="1:6" ht="16.5" customHeight="1">
      <c r="A21" s="73" t="s">
        <v>29</v>
      </c>
      <c r="B21" s="73"/>
      <c r="C21" s="73"/>
      <c r="D21" s="73"/>
      <c r="E21" s="73"/>
      <c r="F21" s="73"/>
    </row>
    <row r="22" spans="1:6" ht="19.5" customHeight="1">
      <c r="A22" s="73" t="s">
        <v>30</v>
      </c>
      <c r="B22" s="73"/>
      <c r="C22" s="73"/>
      <c r="D22" s="73"/>
      <c r="E22" s="73"/>
      <c r="F22" s="73"/>
    </row>
  </sheetData>
  <sheetProtection/>
  <mergeCells count="20">
    <mergeCell ref="F3:F4"/>
    <mergeCell ref="A1:F1"/>
    <mergeCell ref="A2:F2"/>
    <mergeCell ref="A3:A4"/>
    <mergeCell ref="B3:B4"/>
    <mergeCell ref="C3:E3"/>
    <mergeCell ref="A22:F22"/>
    <mergeCell ref="B15:E15"/>
    <mergeCell ref="B16:E16"/>
    <mergeCell ref="A20:E20"/>
    <mergeCell ref="B9:C9"/>
    <mergeCell ref="B10:E10"/>
    <mergeCell ref="B11:E11"/>
    <mergeCell ref="B12:E12"/>
    <mergeCell ref="B13:E13"/>
    <mergeCell ref="B17:E17"/>
    <mergeCell ref="B18:E18"/>
    <mergeCell ref="B19:E19"/>
    <mergeCell ref="B14:E14"/>
    <mergeCell ref="A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3.75390625" style="0" customWidth="1"/>
    <col min="2" max="2" width="58.00390625" style="0" customWidth="1"/>
    <col min="3" max="3" width="4.375" style="0" customWidth="1"/>
    <col min="4" max="4" width="6.875" style="0" customWidth="1"/>
    <col min="5" max="5" width="0.12890625" style="0" hidden="1" customWidth="1"/>
    <col min="6" max="6" width="10.75390625" style="0" customWidth="1"/>
    <col min="7" max="7" width="9.125" style="0" hidden="1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13</v>
      </c>
      <c r="B2" s="91"/>
      <c r="C2" s="91"/>
      <c r="D2" s="91"/>
      <c r="E2" s="91"/>
      <c r="F2" s="92"/>
    </row>
    <row r="3" spans="1:6" ht="12.75" customHeight="1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27.75" customHeight="1">
      <c r="A4" s="94"/>
      <c r="B4" s="89"/>
      <c r="C4" s="5"/>
      <c r="D4" s="5"/>
      <c r="E4" s="6" t="s">
        <v>17</v>
      </c>
      <c r="F4" s="89"/>
    </row>
    <row r="5" spans="1:6" ht="15.75" customHeight="1" hidden="1">
      <c r="A5" s="11"/>
      <c r="B5" s="3"/>
      <c r="C5" s="1"/>
      <c r="D5" s="1"/>
      <c r="E5" s="1"/>
      <c r="F5" s="1">
        <v>4.2782</v>
      </c>
    </row>
    <row r="6" spans="1:6" ht="15" customHeight="1">
      <c r="A6" s="11"/>
      <c r="B6" s="3"/>
      <c r="C6" s="49"/>
      <c r="D6" s="1"/>
      <c r="E6" s="1"/>
      <c r="F6" s="1"/>
    </row>
    <row r="7" spans="1:6" ht="15.75" customHeight="1" hidden="1">
      <c r="A7" s="11"/>
      <c r="B7" s="3" t="s">
        <v>45</v>
      </c>
      <c r="C7" s="1" t="s">
        <v>46</v>
      </c>
      <c r="D7" s="1" t="s">
        <v>47</v>
      </c>
      <c r="E7" s="1" t="s">
        <v>48</v>
      </c>
      <c r="F7" s="1"/>
    </row>
    <row r="8" spans="1:6" ht="15.75" customHeight="1" hidden="1">
      <c r="A8" s="11"/>
      <c r="B8" s="3">
        <v>172.47</v>
      </c>
      <c r="C8" s="1">
        <v>4.9</v>
      </c>
      <c r="D8" s="1">
        <v>12</v>
      </c>
      <c r="E8" s="1">
        <f>B8*C8*D8</f>
        <v>10141.236</v>
      </c>
      <c r="F8" s="1"/>
    </row>
    <row r="9" spans="1:6" ht="12.75">
      <c r="A9" s="3" t="s">
        <v>2</v>
      </c>
      <c r="B9" s="83" t="s">
        <v>3</v>
      </c>
      <c r="C9" s="85"/>
      <c r="D9" s="1"/>
      <c r="E9" s="1"/>
      <c r="F9" s="15"/>
    </row>
    <row r="10" spans="1:7" ht="14.25" customHeight="1">
      <c r="A10" s="4"/>
      <c r="B10" s="95" t="s">
        <v>6</v>
      </c>
      <c r="C10" s="96"/>
      <c r="D10" s="96"/>
      <c r="E10" s="97"/>
      <c r="F10" s="14">
        <f>B8*G10</f>
        <v>3170.03343894</v>
      </c>
      <c r="G10">
        <v>18.380202</v>
      </c>
    </row>
    <row r="11" spans="1:7" ht="12.75" customHeight="1">
      <c r="A11" s="2"/>
      <c r="B11" s="95" t="s">
        <v>21</v>
      </c>
      <c r="C11" s="96"/>
      <c r="D11" s="96"/>
      <c r="E11" s="97"/>
      <c r="F11" s="14">
        <f>E8*G11</f>
        <v>3042.3708</v>
      </c>
      <c r="G11" s="51">
        <v>0.3</v>
      </c>
    </row>
    <row r="12" spans="1:6" ht="12.75" customHeight="1">
      <c r="A12" s="9"/>
      <c r="B12" s="95" t="s">
        <v>22</v>
      </c>
      <c r="C12" s="96"/>
      <c r="D12" s="96"/>
      <c r="E12" s="97"/>
      <c r="F12" s="14"/>
    </row>
    <row r="13" spans="1:6" ht="12.75" customHeight="1">
      <c r="A13" s="9"/>
      <c r="B13" s="95" t="s">
        <v>68</v>
      </c>
      <c r="C13" s="96"/>
      <c r="D13" s="96"/>
      <c r="E13" s="97"/>
      <c r="F13" s="14">
        <v>500</v>
      </c>
    </row>
    <row r="14" spans="1:7" ht="12.75" customHeight="1">
      <c r="A14" s="1"/>
      <c r="B14" s="95" t="s">
        <v>24</v>
      </c>
      <c r="C14" s="96"/>
      <c r="D14" s="96"/>
      <c r="E14" s="97"/>
      <c r="F14" s="14">
        <f>E8*G14</f>
        <v>1115.5359600000002</v>
      </c>
      <c r="G14" s="51">
        <v>0.11</v>
      </c>
    </row>
    <row r="15" spans="1:7" ht="12.75">
      <c r="A15" s="1"/>
      <c r="B15" s="74" t="s">
        <v>25</v>
      </c>
      <c r="C15" s="75"/>
      <c r="D15" s="75"/>
      <c r="E15" s="76"/>
      <c r="F15" s="28">
        <f>E8*G15</f>
        <v>527.344272</v>
      </c>
      <c r="G15" s="52">
        <v>0.052</v>
      </c>
    </row>
    <row r="16" spans="1:7" ht="13.5" customHeight="1">
      <c r="A16" s="1"/>
      <c r="B16" s="74" t="s">
        <v>26</v>
      </c>
      <c r="C16" s="75"/>
      <c r="D16" s="75"/>
      <c r="E16" s="76"/>
      <c r="F16" s="28">
        <v>346</v>
      </c>
      <c r="G16" s="51">
        <v>0.03</v>
      </c>
    </row>
    <row r="17" spans="1:6" ht="12.75">
      <c r="A17" s="1"/>
      <c r="B17" s="77" t="s">
        <v>7</v>
      </c>
      <c r="C17" s="78"/>
      <c r="D17" s="78"/>
      <c r="E17" s="79"/>
      <c r="F17" s="21">
        <f>SUM(F10:F16)</f>
        <v>8701.28447094</v>
      </c>
    </row>
    <row r="18" spans="2:6" ht="12.75">
      <c r="B18" s="80" t="s">
        <v>27</v>
      </c>
      <c r="C18" s="81"/>
      <c r="D18" s="81"/>
      <c r="E18" s="82"/>
      <c r="F18" s="26">
        <v>8512</v>
      </c>
    </row>
    <row r="19" spans="2:6" ht="12.75" customHeight="1">
      <c r="B19" s="83" t="s">
        <v>32</v>
      </c>
      <c r="C19" s="84"/>
      <c r="D19" s="84"/>
      <c r="E19" s="85"/>
      <c r="F19" s="27">
        <f>F18-F17</f>
        <v>-189.28447093999966</v>
      </c>
    </row>
    <row r="20" spans="1:6" ht="12.75" customHeight="1">
      <c r="A20" s="99" t="s">
        <v>66</v>
      </c>
      <c r="B20" s="99"/>
      <c r="C20" s="99"/>
      <c r="D20" s="99"/>
      <c r="E20" s="100"/>
      <c r="F20" s="27">
        <v>1764</v>
      </c>
    </row>
    <row r="21" spans="1:6" ht="15">
      <c r="A21" s="73" t="s">
        <v>29</v>
      </c>
      <c r="B21" s="73"/>
      <c r="C21" s="73"/>
      <c r="D21" s="73"/>
      <c r="E21" s="73"/>
      <c r="F21" s="73"/>
    </row>
    <row r="22" spans="1:6" ht="15">
      <c r="A22" s="73" t="s">
        <v>30</v>
      </c>
      <c r="B22" s="73"/>
      <c r="C22" s="73"/>
      <c r="D22" s="73"/>
      <c r="E22" s="73"/>
      <c r="F22" s="73"/>
    </row>
  </sheetData>
  <sheetProtection/>
  <mergeCells count="20">
    <mergeCell ref="B12:E12"/>
    <mergeCell ref="A1:F1"/>
    <mergeCell ref="A2:F2"/>
    <mergeCell ref="A3:A4"/>
    <mergeCell ref="B3:B4"/>
    <mergeCell ref="C3:E3"/>
    <mergeCell ref="B11:E11"/>
    <mergeCell ref="F3:F4"/>
    <mergeCell ref="B10:E10"/>
    <mergeCell ref="B9:C9"/>
    <mergeCell ref="B13:E13"/>
    <mergeCell ref="A20:E20"/>
    <mergeCell ref="B19:E19"/>
    <mergeCell ref="A21:F21"/>
    <mergeCell ref="A22:F22"/>
    <mergeCell ref="B14:E14"/>
    <mergeCell ref="B15:E15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3.75390625" style="0" customWidth="1"/>
    <col min="2" max="2" width="49.25390625" style="0" customWidth="1"/>
    <col min="3" max="3" width="6.625" style="0" customWidth="1"/>
    <col min="4" max="4" width="9.00390625" style="0" customWidth="1"/>
    <col min="5" max="5" width="10.00390625" style="0" customWidth="1"/>
    <col min="6" max="6" width="10.875" style="0" customWidth="1"/>
    <col min="7" max="7" width="0.12890625" style="0" customWidth="1"/>
  </cols>
  <sheetData>
    <row r="1" spans="1:6" ht="12.75">
      <c r="A1" s="90" t="s">
        <v>33</v>
      </c>
      <c r="B1" s="91"/>
      <c r="C1" s="91"/>
      <c r="D1" s="91"/>
      <c r="E1" s="91"/>
      <c r="F1" s="92"/>
    </row>
    <row r="2" spans="1:6" ht="12.75">
      <c r="A2" s="90" t="s">
        <v>19</v>
      </c>
      <c r="B2" s="91"/>
      <c r="C2" s="91"/>
      <c r="D2" s="91"/>
      <c r="E2" s="91"/>
      <c r="F2" s="92"/>
    </row>
    <row r="3" spans="1:6" ht="12.75">
      <c r="A3" s="93" t="s">
        <v>18</v>
      </c>
      <c r="B3" s="88" t="s">
        <v>5</v>
      </c>
      <c r="C3" s="98" t="s">
        <v>15</v>
      </c>
      <c r="D3" s="98"/>
      <c r="E3" s="98"/>
      <c r="F3" s="88" t="s">
        <v>14</v>
      </c>
    </row>
    <row r="4" spans="1:6" ht="23.25" customHeight="1">
      <c r="A4" s="94"/>
      <c r="B4" s="89"/>
      <c r="C4" s="5" t="s">
        <v>4</v>
      </c>
      <c r="D4" s="5" t="s">
        <v>16</v>
      </c>
      <c r="E4" s="6" t="s">
        <v>17</v>
      </c>
      <c r="F4" s="89"/>
    </row>
    <row r="5" spans="1:6" ht="30" customHeight="1" hidden="1">
      <c r="A5" s="11"/>
      <c r="B5" s="3"/>
      <c r="C5" s="1"/>
      <c r="D5" s="1"/>
      <c r="E5" s="1"/>
      <c r="F5" s="1">
        <v>3.528</v>
      </c>
    </row>
    <row r="6" spans="1:6" ht="14.25" customHeight="1">
      <c r="A6" s="11" t="s">
        <v>0</v>
      </c>
      <c r="B6" s="3" t="s">
        <v>20</v>
      </c>
      <c r="C6" s="1"/>
      <c r="D6" s="1"/>
      <c r="E6" s="1"/>
      <c r="F6" s="1"/>
    </row>
    <row r="7" spans="1:6" ht="12.75" customHeight="1">
      <c r="A7" s="109"/>
      <c r="B7" s="50"/>
      <c r="C7" s="1"/>
      <c r="D7" s="1"/>
      <c r="E7" s="8"/>
      <c r="F7" s="8"/>
    </row>
    <row r="8" spans="1:6" ht="14.25" customHeight="1" hidden="1">
      <c r="A8" s="110"/>
      <c r="B8" s="3" t="s">
        <v>45</v>
      </c>
      <c r="C8" s="1" t="s">
        <v>46</v>
      </c>
      <c r="D8" s="1" t="s">
        <v>47</v>
      </c>
      <c r="E8" s="1" t="s">
        <v>48</v>
      </c>
      <c r="F8" s="8"/>
    </row>
    <row r="9" spans="1:6" ht="15" customHeight="1" hidden="1">
      <c r="A9" s="111"/>
      <c r="B9" s="3">
        <v>251.9</v>
      </c>
      <c r="C9" s="1">
        <v>6.1</v>
      </c>
      <c r="D9" s="1">
        <v>12</v>
      </c>
      <c r="E9" s="1">
        <f>B9*C9*D9</f>
        <v>18439.079999999998</v>
      </c>
      <c r="F9" s="8"/>
    </row>
    <row r="10" spans="1:6" ht="12.75">
      <c r="A10" s="3" t="s">
        <v>2</v>
      </c>
      <c r="B10" s="83" t="s">
        <v>3</v>
      </c>
      <c r="C10" s="85"/>
      <c r="D10" s="1"/>
      <c r="E10" s="1"/>
      <c r="F10" s="15"/>
    </row>
    <row r="11" spans="1:7" ht="12.75" customHeight="1">
      <c r="A11" s="4"/>
      <c r="B11" s="95" t="s">
        <v>6</v>
      </c>
      <c r="C11" s="96"/>
      <c r="D11" s="96"/>
      <c r="E11" s="97"/>
      <c r="F11" s="14">
        <f>B9*G11</f>
        <v>4629.9728838</v>
      </c>
      <c r="G11">
        <v>18.380202</v>
      </c>
    </row>
    <row r="12" spans="1:7" ht="12.75" customHeight="1">
      <c r="A12" s="2"/>
      <c r="B12" s="95" t="s">
        <v>21</v>
      </c>
      <c r="C12" s="96"/>
      <c r="D12" s="96"/>
      <c r="E12" s="97"/>
      <c r="F12" s="14">
        <f>E9*G12</f>
        <v>5531.723999999999</v>
      </c>
      <c r="G12" s="51">
        <v>0.3</v>
      </c>
    </row>
    <row r="13" spans="1:6" ht="12.75" customHeight="1">
      <c r="A13" s="9"/>
      <c r="B13" s="95" t="s">
        <v>22</v>
      </c>
      <c r="C13" s="96"/>
      <c r="D13" s="96"/>
      <c r="E13" s="97"/>
      <c r="F13" s="14"/>
    </row>
    <row r="14" spans="1:6" ht="15" customHeight="1">
      <c r="A14" s="10"/>
      <c r="B14" s="95" t="s">
        <v>23</v>
      </c>
      <c r="C14" s="96"/>
      <c r="D14" s="96"/>
      <c r="E14" s="97"/>
      <c r="F14" s="14">
        <v>513.84</v>
      </c>
    </row>
    <row r="15" spans="1:7" ht="12.75" customHeight="1">
      <c r="A15" s="10"/>
      <c r="B15" s="95" t="s">
        <v>24</v>
      </c>
      <c r="C15" s="96"/>
      <c r="D15" s="96"/>
      <c r="E15" s="97"/>
      <c r="F15" s="14">
        <f>E9*G15</f>
        <v>2028.2987999999998</v>
      </c>
      <c r="G15" s="51">
        <v>0.11</v>
      </c>
    </row>
    <row r="16" spans="1:7" ht="12.75">
      <c r="A16" s="1"/>
      <c r="B16" s="74" t="s">
        <v>25</v>
      </c>
      <c r="C16" s="75"/>
      <c r="D16" s="75"/>
      <c r="E16" s="76"/>
      <c r="F16" s="28">
        <f>E9*G16</f>
        <v>958.8321599999998</v>
      </c>
      <c r="G16" s="52">
        <v>0.052</v>
      </c>
    </row>
    <row r="17" spans="1:7" ht="12.75">
      <c r="A17" s="1"/>
      <c r="B17" s="74" t="s">
        <v>26</v>
      </c>
      <c r="C17" s="75"/>
      <c r="D17" s="75"/>
      <c r="E17" s="76"/>
      <c r="F17" s="28">
        <f>E9*G17</f>
        <v>553.1723999999999</v>
      </c>
      <c r="G17" s="51">
        <v>0.03</v>
      </c>
    </row>
    <row r="18" spans="1:6" ht="12.75">
      <c r="A18" s="1"/>
      <c r="B18" s="77" t="s">
        <v>7</v>
      </c>
      <c r="C18" s="78"/>
      <c r="D18" s="78"/>
      <c r="E18" s="79"/>
      <c r="F18" s="21">
        <f>SUM(F9:F17)</f>
        <v>14215.8402438</v>
      </c>
    </row>
    <row r="19" spans="2:6" ht="12.75">
      <c r="B19" s="80" t="s">
        <v>27</v>
      </c>
      <c r="C19" s="81"/>
      <c r="D19" s="81"/>
      <c r="E19" s="82"/>
      <c r="F19" s="26">
        <v>19573.68</v>
      </c>
    </row>
    <row r="20" spans="2:6" ht="12.75" customHeight="1">
      <c r="B20" s="83" t="s">
        <v>28</v>
      </c>
      <c r="C20" s="84"/>
      <c r="D20" s="84"/>
      <c r="E20" s="85"/>
      <c r="F20" s="27">
        <f>F19-F18</f>
        <v>5357.839756200001</v>
      </c>
    </row>
    <row r="21" spans="1:6" ht="15">
      <c r="A21" s="73" t="s">
        <v>29</v>
      </c>
      <c r="B21" s="73"/>
      <c r="C21" s="73"/>
      <c r="D21" s="73"/>
      <c r="E21" s="73"/>
      <c r="F21" s="73"/>
    </row>
    <row r="22" spans="1:6" ht="15">
      <c r="A22" s="73" t="s">
        <v>30</v>
      </c>
      <c r="B22" s="73"/>
      <c r="C22" s="73"/>
      <c r="D22" s="73"/>
      <c r="E22" s="73"/>
      <c r="F22" s="73"/>
    </row>
  </sheetData>
  <sheetProtection/>
  <mergeCells count="20">
    <mergeCell ref="B13:E13"/>
    <mergeCell ref="B14:E14"/>
    <mergeCell ref="A1:F1"/>
    <mergeCell ref="A2:F2"/>
    <mergeCell ref="A3:A4"/>
    <mergeCell ref="B3:B4"/>
    <mergeCell ref="C3:E3"/>
    <mergeCell ref="B12:E12"/>
    <mergeCell ref="F3:F4"/>
    <mergeCell ref="A7:A9"/>
    <mergeCell ref="B11:E11"/>
    <mergeCell ref="B10:C10"/>
    <mergeCell ref="B20:E20"/>
    <mergeCell ref="A21:F21"/>
    <mergeCell ref="A22:F22"/>
    <mergeCell ref="B15:E15"/>
    <mergeCell ref="B16:E16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2016-12-01T05:38:09Z</cp:lastPrinted>
  <dcterms:created xsi:type="dcterms:W3CDTF">2013-03-18T12:40:57Z</dcterms:created>
  <dcterms:modified xsi:type="dcterms:W3CDTF">2018-02-21T08:07:55Z</dcterms:modified>
  <cp:category/>
  <cp:version/>
  <cp:contentType/>
  <cp:contentStatus/>
</cp:coreProperties>
</file>