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11655" firstSheet="6" activeTab="11"/>
  </bookViews>
  <sheets>
    <sheet name="дом №5" sheetId="1" r:id="rId1"/>
    <sheet name="дом№6" sheetId="2" r:id="rId2"/>
    <sheet name="дом№7" sheetId="3" r:id="rId3"/>
    <sheet name="дом№8" sheetId="4" r:id="rId4"/>
    <sheet name="дом№9" sheetId="5" r:id="rId5"/>
    <sheet name="дом№10" sheetId="6" r:id="rId6"/>
    <sheet name="дом№11" sheetId="7" r:id="rId7"/>
    <sheet name="дом№12" sheetId="8" r:id="rId8"/>
    <sheet name="дом№14" sheetId="9" r:id="rId9"/>
    <sheet name="дом№15" sheetId="10" r:id="rId10"/>
    <sheet name="дом№16" sheetId="11" r:id="rId11"/>
    <sheet name="дом№17" sheetId="12" r:id="rId12"/>
  </sheets>
  <definedNames/>
  <calcPr fullCalcOnLoad="1"/>
</workbook>
</file>

<file path=xl/sharedStrings.xml><?xml version="1.0" encoding="utf-8"?>
<sst xmlns="http://schemas.openxmlformats.org/spreadsheetml/2006/main" count="511" uniqueCount="159">
  <si>
    <t>1.</t>
  </si>
  <si>
    <t>Текущий ремонт мест общего пользования: в т.ч.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</si>
  <si>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</si>
  <si>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</si>
  <si>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</si>
  <si>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кол-во</t>
  </si>
  <si>
    <t>Затраты на дом</t>
  </si>
  <si>
    <t xml:space="preserve">Содержание придомовой территории и контейнерных площадок </t>
  </si>
  <si>
    <t>Расходы управления</t>
  </si>
  <si>
    <t>Всего расходов</t>
  </si>
  <si>
    <t>Орловский р-он, п. Белоберезовский,5</t>
  </si>
  <si>
    <t>Орловский р-он, п. Белоберезовский,6</t>
  </si>
  <si>
    <t>Орловский р-он, п. Белоберезовский,7</t>
  </si>
  <si>
    <t>Орловский р-он, п. Белоберезовский,8</t>
  </si>
  <si>
    <t>Орловский р-он, п. Белоберезовский,9</t>
  </si>
  <si>
    <t>Орловский р-он, п. Белоберезовский,10</t>
  </si>
  <si>
    <t>Орловский р-он, п. Белоберезовский,11</t>
  </si>
  <si>
    <t>Орловский р-он, п. Белоберезовский,12</t>
  </si>
  <si>
    <t>Орловский р-он, п. Белоберезовский,14</t>
  </si>
  <si>
    <t>Орловский р-он, п. Белоберезовский,15</t>
  </si>
  <si>
    <t>Орловский р-он, п. Белоберезовский,16</t>
  </si>
  <si>
    <t>Орловский р-он, п. Белоберезовский,17</t>
  </si>
  <si>
    <t>ТМЦ</t>
  </si>
  <si>
    <t>стоимо-  сть работ</t>
  </si>
  <si>
    <t>стоимость ТМЦ</t>
  </si>
  <si>
    <t>сумма ТМЦ</t>
  </si>
  <si>
    <t>стоимо-  сть работ по ремонту</t>
  </si>
  <si>
    <t>стоимо-  сть работ по рем.</t>
  </si>
  <si>
    <t>Финансовый результат (остаток)</t>
  </si>
  <si>
    <t>период</t>
  </si>
  <si>
    <t>апр.</t>
  </si>
  <si>
    <t>Дератизация мест общего пользования</t>
  </si>
  <si>
    <t>Ремонт кровли</t>
  </si>
  <si>
    <t xml:space="preserve"> </t>
  </si>
  <si>
    <t xml:space="preserve">   Гвозди шиферные 5*120</t>
  </si>
  <si>
    <t>Освещение подъезда</t>
  </si>
  <si>
    <t xml:space="preserve">   Лампа ЛОН 60</t>
  </si>
  <si>
    <t>январь</t>
  </si>
  <si>
    <t>янв.</t>
  </si>
  <si>
    <t>Ремонт канализации</t>
  </si>
  <si>
    <t xml:space="preserve">   Заглушка 110</t>
  </si>
  <si>
    <t xml:space="preserve">   Манжет 123*110</t>
  </si>
  <si>
    <t xml:space="preserve">   Переход</t>
  </si>
  <si>
    <t xml:space="preserve">   Тройник 110х 45</t>
  </si>
  <si>
    <t xml:space="preserve">   труба п/эт 110*1</t>
  </si>
  <si>
    <t xml:space="preserve">   Уголок 110*45</t>
  </si>
  <si>
    <t>февраль</t>
  </si>
  <si>
    <t>Ремонт кровли,примыканий</t>
  </si>
  <si>
    <t>Битум</t>
  </si>
  <si>
    <t>Газ-пропан</t>
  </si>
  <si>
    <t>Стеклокром К-4,5 (с\т) 10м2</t>
  </si>
  <si>
    <t>Лампа ЛОН 60</t>
  </si>
  <si>
    <t>март</t>
  </si>
  <si>
    <t>Ремонт освещения</t>
  </si>
  <si>
    <t>Лампа Лон 40</t>
  </si>
  <si>
    <t>Стеклокром К-4.5 (с/т) 10 кв.м.</t>
  </si>
  <si>
    <t>март-апрель</t>
  </si>
  <si>
    <t>Ремонт водопровода</t>
  </si>
  <si>
    <t>Кран ALT г/г баб. 3/4 лат. ник. шар.</t>
  </si>
  <si>
    <t>Изолента 0,18*19 мм синяя 20 метров иэк</t>
  </si>
  <si>
    <t>Ремонт мягкой кровли балконов</t>
  </si>
  <si>
    <t>июнь</t>
  </si>
  <si>
    <t>Ремонт подъездов</t>
  </si>
  <si>
    <t>Грунтовка глубокого проникновения</t>
  </si>
  <si>
    <t>Мел</t>
  </si>
  <si>
    <t>Цемент</t>
  </si>
  <si>
    <t>Шпатлевка фасадная "Боларс"</t>
  </si>
  <si>
    <t>Шпатлевка финишная</t>
  </si>
  <si>
    <t>Эмаль ПФ-115 белая</t>
  </si>
  <si>
    <t>Эмаль ПФ-115 салатовая</t>
  </si>
  <si>
    <t>Вентиль 32</t>
  </si>
  <si>
    <t>май</t>
  </si>
  <si>
    <t>Ремонт вентиляционных труб</t>
  </si>
  <si>
    <t>Заклепка</t>
  </si>
  <si>
    <t>Манжета</t>
  </si>
  <si>
    <t>Ревизия 110</t>
  </si>
  <si>
    <t>Труба 110 х 0.5</t>
  </si>
  <si>
    <t>Уголок 110</t>
  </si>
  <si>
    <t>Гвозди шиферные 5*120</t>
  </si>
  <si>
    <t>Техническое обслуживание вентиляционных каналов</t>
  </si>
  <si>
    <t>август</t>
  </si>
  <si>
    <t>Отвод 110 х 45</t>
  </si>
  <si>
    <t>Тройник 110</t>
  </si>
  <si>
    <t>Труба 110 х 2</t>
  </si>
  <si>
    <t>Труба канализационная п/пр D 110 L2,0м</t>
  </si>
  <si>
    <t>Дезинфекция</t>
  </si>
  <si>
    <t>Блохбастер</t>
  </si>
  <si>
    <t>Ремонт канализационных сетей</t>
  </si>
  <si>
    <t>Ремонт электропроводки</t>
  </si>
  <si>
    <t>Устройство бетонной отмостки</t>
  </si>
  <si>
    <t>сен</t>
  </si>
  <si>
    <t>Закрепление парапетов</t>
  </si>
  <si>
    <t>Крепление козырьков</t>
  </si>
  <si>
    <t>Ремонт канализационного стояка</t>
  </si>
  <si>
    <t>Тройник  110х110х90</t>
  </si>
  <si>
    <t>Труба канализационная п/пр D 110 L1,5м</t>
  </si>
  <si>
    <t>Манжета переходная резиновая 123х110</t>
  </si>
  <si>
    <t>Муфта 110</t>
  </si>
  <si>
    <t>Переход 123х110</t>
  </si>
  <si>
    <t>Тройник  110х110х45</t>
  </si>
  <si>
    <t>сентябрь</t>
  </si>
  <si>
    <t>Закрепление кожуха на вентканале</t>
  </si>
  <si>
    <t>сент.</t>
  </si>
  <si>
    <t>октябрь</t>
  </si>
  <si>
    <t>Замена в местах общего пользования</t>
  </si>
  <si>
    <t>Ремонт эл.проводки</t>
  </si>
  <si>
    <t>Сжим У-733 МУЗ</t>
  </si>
  <si>
    <t>Замена ламп освещения</t>
  </si>
  <si>
    <t>окт.</t>
  </si>
  <si>
    <t>Замена в местах общего</t>
  </si>
  <si>
    <t>Выключатель 1кл.</t>
  </si>
  <si>
    <t>Ремонт эл.проводки(замена в эл.щитовой)</t>
  </si>
  <si>
    <t>Болт 8*40</t>
  </si>
  <si>
    <t>Болт оцинк. 8х50</t>
  </si>
  <si>
    <t>Гайка М8*1</t>
  </si>
  <si>
    <t>Шайба М-8</t>
  </si>
  <si>
    <t>Установка в подъездах</t>
  </si>
  <si>
    <t>Датчик движения ДД  009 бел.</t>
  </si>
  <si>
    <t>Датчик движения ДД  009 черн.</t>
  </si>
  <si>
    <t>ПУГНП (ПУГВП)(ПУГСП) 3*1,5 провод</t>
  </si>
  <si>
    <t>ПУНП (ПБПП) 3* 1.5</t>
  </si>
  <si>
    <t>ноябрь</t>
  </si>
  <si>
    <t>Установка датчиков движения</t>
  </si>
  <si>
    <t>Клемная колодка</t>
  </si>
  <si>
    <t>Пена монтажная</t>
  </si>
  <si>
    <t>нояб.</t>
  </si>
  <si>
    <t>Мелкий ремонт балкона кв. 16</t>
  </si>
  <si>
    <t>Мелкий ремонт отмостки</t>
  </si>
  <si>
    <t>Ремонт эл/сетей</t>
  </si>
  <si>
    <t>ПВС 3*1,5 провод</t>
  </si>
  <si>
    <t>Ремонт эл. проводки</t>
  </si>
  <si>
    <t>Замена освещения</t>
  </si>
  <si>
    <t>Саморез круп. рез. 3.5 х 35</t>
  </si>
  <si>
    <t>Утеплитель КНАУФ</t>
  </si>
  <si>
    <t>Утепление дверей</t>
  </si>
  <si>
    <t>декабрь</t>
  </si>
  <si>
    <t>Саморез4,2*19</t>
  </si>
  <si>
    <t>Утеплении дверей</t>
  </si>
  <si>
    <t>декаб.</t>
  </si>
  <si>
    <t>Арматура Нбб 64-60</t>
  </si>
  <si>
    <t>ДВП (2,745х1,22х3,2)</t>
  </si>
  <si>
    <t>нояб-дек</t>
  </si>
  <si>
    <t>дек.</t>
  </si>
  <si>
    <t>Электромонтажные работы</t>
  </si>
  <si>
    <t>Трубка  ХВТ 4мм</t>
  </si>
  <si>
    <t>Трубка ХВТ 3мм</t>
  </si>
  <si>
    <t>Кран 1/2г/г</t>
  </si>
  <si>
    <t>Муфта род 25х1/2</t>
  </si>
  <si>
    <t>Гайка шестигранная</t>
  </si>
  <si>
    <t>Доска 25х150</t>
  </si>
  <si>
    <t>Прочие расходы</t>
  </si>
  <si>
    <t>Доходы от управления за год.</t>
  </si>
  <si>
    <t>Отчет управляющей организации ООО "Жилсервис" 2015г.</t>
  </si>
  <si>
    <t>стоимос. ТМЦ</t>
  </si>
  <si>
    <t>Задолженность населения за услуги ЖКХ по состоянию на 01.01.2016г.</t>
  </si>
  <si>
    <t>Расчетно-кассовое обслуж. (услуги банка, почты).</t>
  </si>
  <si>
    <t>Перерасход средств за 2014г.</t>
  </si>
  <si>
    <t>Расчетно-кассовое обслуж. (услуги банка, почты)</t>
  </si>
  <si>
    <t>Финансовый результат (перерасход)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</si>
</sst>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;[Red]\-0.00"/>
    <numFmt numFmtId="176" formatCode="0_ ;[Red]\-0\ "/>
    <numFmt numFmtId="177" formatCode="#,##0.00;[Red]\-#,##0.00"/>
    <numFmt numFmtId="178" formatCode="0.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10"/>
      <name val="Arial Cyr"/>
      <family val="0"/>
    </font>
    <font>
      <sz val="9"/>
      <color indexed="56"/>
      <name val="Arial"/>
      <family val="2"/>
    </font>
    <font>
      <b/>
      <sz val="10"/>
      <color indexed="56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FF0000"/>
      <name val="Arial Cyr"/>
      <family val="0"/>
    </font>
    <font>
      <sz val="9"/>
      <color rgb="FF002060"/>
      <name val="Arial"/>
      <family val="2"/>
    </font>
    <font>
      <b/>
      <sz val="10"/>
      <color rgb="FF002060"/>
      <name val="Arial Cyr"/>
      <family val="0"/>
    </font>
    <font>
      <b/>
      <sz val="9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0" borderId="11" xfId="0" applyFont="1" applyBorder="1" applyAlignment="1">
      <alignment vertical="center" textRotation="90" wrapText="1"/>
    </xf>
    <xf numFmtId="0" fontId="2" fillId="0" borderId="10" xfId="0" applyFont="1" applyBorder="1" applyAlignment="1">
      <alignment textRotation="90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textRotation="90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vertical="center" textRotation="90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1" fillId="34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0" fontId="1" fillId="34" borderId="10" xfId="0" applyFont="1" applyFill="1" applyBorder="1" applyAlignment="1">
      <alignment/>
    </xf>
    <xf numFmtId="1" fontId="0" fillId="0" borderId="10" xfId="0" applyNumberFormat="1" applyBorder="1" applyAlignment="1">
      <alignment vertical="center"/>
    </xf>
    <xf numFmtId="0" fontId="6" fillId="0" borderId="10" xfId="0" applyFont="1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vertical="center" textRotation="90" wrapText="1"/>
    </xf>
    <xf numFmtId="1" fontId="5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textRotation="90"/>
    </xf>
    <xf numFmtId="0" fontId="0" fillId="0" borderId="10" xfId="0" applyFont="1" applyBorder="1" applyAlignment="1">
      <alignment vertical="center" textRotation="90" wrapText="1"/>
    </xf>
    <xf numFmtId="0" fontId="0" fillId="0" borderId="15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textRotation="90" wrapText="1"/>
    </xf>
    <xf numFmtId="0" fontId="0" fillId="0" borderId="10" xfId="0" applyFill="1" applyBorder="1" applyAlignment="1">
      <alignment vertical="center" wrapText="1"/>
    </xf>
    <xf numFmtId="0" fontId="2" fillId="0" borderId="16" xfId="0" applyFont="1" applyBorder="1" applyAlignment="1">
      <alignment horizontal="center" textRotation="90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75" fontId="8" fillId="0" borderId="10" xfId="54" applyNumberFormat="1" applyFont="1" applyBorder="1" applyAlignment="1">
      <alignment horizontal="right" vertical="top"/>
      <protection/>
    </xf>
    <xf numFmtId="1" fontId="8" fillId="0" borderId="10" xfId="54" applyNumberFormat="1" applyFont="1" applyBorder="1" applyAlignment="1">
      <alignment horizontal="right" vertical="top"/>
      <protection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1" fontId="8" fillId="0" borderId="10" xfId="54" applyNumberFormat="1" applyFont="1" applyBorder="1" applyAlignment="1">
      <alignment horizontal="center" vertical="top"/>
      <protection/>
    </xf>
    <xf numFmtId="175" fontId="8" fillId="0" borderId="10" xfId="54" applyNumberFormat="1" applyFont="1" applyBorder="1" applyAlignment="1">
      <alignment horizontal="center" vertical="top"/>
      <protection/>
    </xf>
    <xf numFmtId="176" fontId="8" fillId="0" borderId="10" xfId="54" applyNumberFormat="1" applyFont="1" applyBorder="1" applyAlignment="1">
      <alignment horizontal="center" vertical="top"/>
      <protection/>
    </xf>
    <xf numFmtId="1" fontId="6" fillId="0" borderId="12" xfId="0" applyNumberFormat="1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172" fontId="8" fillId="0" borderId="17" xfId="53" applyNumberFormat="1" applyFont="1" applyBorder="1" applyAlignment="1">
      <alignment horizontal="right" vertical="top"/>
      <protection/>
    </xf>
    <xf numFmtId="0" fontId="8" fillId="0" borderId="10" xfId="53" applyNumberFormat="1" applyFont="1" applyBorder="1" applyAlignment="1">
      <alignment horizontal="left" vertical="top" wrapText="1" indent="8"/>
      <protection/>
    </xf>
    <xf numFmtId="172" fontId="8" fillId="0" borderId="10" xfId="53" applyNumberFormat="1" applyFont="1" applyBorder="1" applyAlignment="1">
      <alignment horizontal="right" vertical="top"/>
      <protection/>
    </xf>
    <xf numFmtId="0" fontId="8" fillId="0" borderId="10" xfId="53" applyNumberFormat="1" applyFont="1" applyBorder="1" applyAlignment="1">
      <alignment vertical="top" wrapText="1"/>
      <protection/>
    </xf>
    <xf numFmtId="0" fontId="9" fillId="34" borderId="17" xfId="53" applyNumberFormat="1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center" wrapText="1"/>
    </xf>
    <xf numFmtId="0" fontId="9" fillId="34" borderId="18" xfId="53" applyNumberFormat="1" applyFont="1" applyFill="1" applyBorder="1" applyAlignment="1">
      <alignment vertical="top" wrapText="1"/>
      <protection/>
    </xf>
    <xf numFmtId="177" fontId="8" fillId="0" borderId="17" xfId="53" applyNumberFormat="1" applyFont="1" applyBorder="1" applyAlignment="1">
      <alignment horizontal="right" vertical="top"/>
      <protection/>
    </xf>
    <xf numFmtId="0" fontId="1" fillId="0" borderId="13" xfId="0" applyFont="1" applyFill="1" applyBorder="1" applyAlignment="1">
      <alignment vertical="center" wrapText="1"/>
    </xf>
    <xf numFmtId="0" fontId="8" fillId="0" borderId="10" xfId="54" applyNumberFormat="1" applyFont="1" applyBorder="1" applyAlignment="1">
      <alignment vertical="top" wrapText="1"/>
      <protection/>
    </xf>
    <xf numFmtId="175" fontId="8" fillId="0" borderId="17" xfId="53" applyNumberFormat="1" applyFont="1" applyBorder="1" applyAlignment="1">
      <alignment horizontal="right" vertical="top"/>
      <protection/>
    </xf>
    <xf numFmtId="172" fontId="8" fillId="0" borderId="10" xfId="53" applyNumberFormat="1" applyFont="1" applyBorder="1" applyAlignment="1">
      <alignment horizontal="center" vertical="top"/>
      <protection/>
    </xf>
    <xf numFmtId="175" fontId="8" fillId="0" borderId="10" xfId="53" applyNumberFormat="1" applyFont="1" applyBorder="1" applyAlignment="1">
      <alignment horizontal="center" vertical="top"/>
      <protection/>
    </xf>
    <xf numFmtId="0" fontId="0" fillId="0" borderId="10" xfId="0" applyFont="1" applyBorder="1" applyAlignment="1">
      <alignment horizontal="center" vertical="center"/>
    </xf>
    <xf numFmtId="0" fontId="9" fillId="34" borderId="10" xfId="53" applyNumberFormat="1" applyFont="1" applyFill="1" applyBorder="1" applyAlignment="1">
      <alignment vertical="top" wrapText="1"/>
      <protection/>
    </xf>
    <xf numFmtId="177" fontId="8" fillId="0" borderId="10" xfId="53" applyNumberFormat="1" applyFont="1" applyBorder="1" applyAlignment="1">
      <alignment horizontal="center" vertical="top"/>
      <protection/>
    </xf>
    <xf numFmtId="0" fontId="8" fillId="0" borderId="10" xfId="52" applyNumberFormat="1" applyFont="1" applyBorder="1" applyAlignment="1">
      <alignment vertical="top" wrapText="1"/>
      <protection/>
    </xf>
    <xf numFmtId="175" fontId="8" fillId="0" borderId="10" xfId="52" applyNumberFormat="1" applyFont="1" applyBorder="1" applyAlignment="1">
      <alignment horizontal="center" vertical="top"/>
      <protection/>
    </xf>
    <xf numFmtId="172" fontId="0" fillId="0" borderId="10" xfId="0" applyNumberFormat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8" fillId="0" borderId="10" xfId="52" applyNumberFormat="1" applyFont="1" applyBorder="1" applyAlignment="1">
      <alignment horizontal="center" vertical="top"/>
      <protection/>
    </xf>
    <xf numFmtId="0" fontId="8" fillId="0" borderId="10" xfId="52" applyNumberFormat="1" applyFont="1" applyBorder="1" applyAlignment="1">
      <alignment vertical="top" wrapText="1"/>
      <protection/>
    </xf>
    <xf numFmtId="174" fontId="8" fillId="0" borderId="10" xfId="52" applyNumberFormat="1" applyFont="1" applyBorder="1" applyAlignment="1">
      <alignment horizontal="right" vertical="top"/>
      <protection/>
    </xf>
    <xf numFmtId="175" fontId="8" fillId="0" borderId="10" xfId="52" applyNumberFormat="1" applyFont="1" applyBorder="1" applyAlignment="1">
      <alignment horizontal="right" vertical="top"/>
      <protection/>
    </xf>
    <xf numFmtId="172" fontId="8" fillId="0" borderId="10" xfId="52" applyNumberFormat="1" applyFont="1" applyBorder="1" applyAlignment="1">
      <alignment horizontal="right" vertical="top"/>
      <protection/>
    </xf>
    <xf numFmtId="0" fontId="9" fillId="34" borderId="10" xfId="52" applyNumberFormat="1" applyFont="1" applyFill="1" applyBorder="1" applyAlignment="1">
      <alignment vertical="top" wrapText="1"/>
      <protection/>
    </xf>
    <xf numFmtId="174" fontId="8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2" fontId="8" fillId="0" borderId="10" xfId="52" applyNumberFormat="1" applyFont="1" applyBorder="1" applyAlignment="1">
      <alignment horizontal="center" vertical="top"/>
      <protection/>
    </xf>
    <xf numFmtId="0" fontId="8" fillId="34" borderId="10" xfId="52" applyNumberFormat="1" applyFont="1" applyFill="1" applyBorder="1" applyAlignment="1">
      <alignment vertical="top" wrapText="1"/>
      <protection/>
    </xf>
    <xf numFmtId="172" fontId="8" fillId="0" borderId="10" xfId="52" applyNumberFormat="1" applyFont="1" applyBorder="1" applyAlignment="1">
      <alignment horizontal="center" vertical="top"/>
      <protection/>
    </xf>
    <xf numFmtId="0" fontId="6" fillId="0" borderId="11" xfId="0" applyFont="1" applyBorder="1" applyAlignment="1">
      <alignment/>
    </xf>
    <xf numFmtId="0" fontId="49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5" fontId="51" fillId="0" borderId="10" xfId="53" applyNumberFormat="1" applyFont="1" applyBorder="1" applyAlignment="1">
      <alignment horizontal="right" vertical="top"/>
      <protection/>
    </xf>
    <xf numFmtId="175" fontId="51" fillId="0" borderId="10" xfId="53" applyNumberFormat="1" applyFont="1" applyBorder="1" applyAlignment="1">
      <alignment horizontal="center" vertical="top"/>
      <protection/>
    </xf>
    <xf numFmtId="175" fontId="51" fillId="0" borderId="10" xfId="52" applyNumberFormat="1" applyFont="1" applyBorder="1" applyAlignment="1">
      <alignment horizontal="right" vertical="top"/>
      <protection/>
    </xf>
    <xf numFmtId="175" fontId="51" fillId="0" borderId="10" xfId="52" applyNumberFormat="1" applyFont="1" applyBorder="1" applyAlignment="1">
      <alignment horizontal="center" vertical="top"/>
      <protection/>
    </xf>
    <xf numFmtId="0" fontId="1" fillId="35" borderId="10" xfId="0" applyFont="1" applyFill="1" applyBorder="1" applyAlignment="1">
      <alignment/>
    </xf>
    <xf numFmtId="175" fontId="1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75" fontId="1" fillId="35" borderId="10" xfId="0" applyNumberFormat="1" applyFont="1" applyFill="1" applyBorder="1" applyAlignment="1">
      <alignment horizontal="center"/>
    </xf>
    <xf numFmtId="175" fontId="9" fillId="35" borderId="10" xfId="53" applyNumberFormat="1" applyFont="1" applyFill="1" applyBorder="1" applyAlignment="1">
      <alignment horizontal="right" vertical="top"/>
      <protection/>
    </xf>
    <xf numFmtId="177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36" borderId="15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" fontId="8" fillId="0" borderId="10" xfId="52" applyNumberFormat="1" applyFont="1" applyBorder="1" applyAlignment="1">
      <alignment horizontal="right" vertical="top"/>
      <protection/>
    </xf>
    <xf numFmtId="1" fontId="8" fillId="0" borderId="10" xfId="52" applyNumberFormat="1" applyFont="1" applyBorder="1" applyAlignment="1">
      <alignment horizontal="center" vertical="top"/>
      <protection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8" fillId="0" borderId="10" xfId="53" applyNumberFormat="1" applyFont="1" applyBorder="1" applyAlignment="1">
      <alignment horizontal="right" vertical="top"/>
      <protection/>
    </xf>
    <xf numFmtId="1" fontId="8" fillId="0" borderId="10" xfId="53" applyNumberFormat="1" applyFont="1" applyBorder="1" applyAlignment="1">
      <alignment horizontal="center" vertical="top"/>
      <protection/>
    </xf>
    <xf numFmtId="1" fontId="1" fillId="35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textRotation="90"/>
    </xf>
    <xf numFmtId="1" fontId="5" fillId="35" borderId="10" xfId="0" applyNumberFormat="1" applyFont="1" applyFill="1" applyBorder="1" applyAlignment="1">
      <alignment horizontal="center" vertical="center"/>
    </xf>
    <xf numFmtId="1" fontId="1" fillId="35" borderId="13" xfId="0" applyNumberFormat="1" applyFont="1" applyFill="1" applyBorder="1" applyAlignment="1">
      <alignment horizontal="center" vertical="center" wrapText="1"/>
    </xf>
    <xf numFmtId="172" fontId="8" fillId="0" borderId="17" xfId="53" applyNumberFormat="1" applyFont="1" applyBorder="1" applyAlignment="1">
      <alignment horizontal="center" vertical="top"/>
      <protection/>
    </xf>
    <xf numFmtId="174" fontId="8" fillId="0" borderId="17" xfId="53" applyNumberFormat="1" applyFont="1" applyBorder="1" applyAlignment="1">
      <alignment horizontal="center" vertical="top"/>
      <protection/>
    </xf>
    <xf numFmtId="0" fontId="0" fillId="0" borderId="20" xfId="0" applyBorder="1" applyAlignment="1">
      <alignment horizontal="center" textRotation="90"/>
    </xf>
    <xf numFmtId="177" fontId="0" fillId="0" borderId="10" xfId="0" applyNumberFormat="1" applyBorder="1" applyAlignment="1">
      <alignment horizontal="center"/>
    </xf>
    <xf numFmtId="1" fontId="1" fillId="35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left" vertical="center" wrapText="1"/>
    </xf>
    <xf numFmtId="174" fontId="8" fillId="0" borderId="10" xfId="54" applyNumberFormat="1" applyFont="1" applyBorder="1" applyAlignment="1">
      <alignment horizontal="center" vertical="top"/>
      <protection/>
    </xf>
    <xf numFmtId="175" fontId="9" fillId="35" borderId="10" xfId="52" applyNumberFormat="1" applyFont="1" applyFill="1" applyBorder="1" applyAlignment="1">
      <alignment horizontal="center" vertical="top"/>
      <protection/>
    </xf>
    <xf numFmtId="1" fontId="53" fillId="35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2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6" borderId="11" xfId="0" applyFont="1" applyFill="1" applyBorder="1" applyAlignment="1">
      <alignment horizontal="left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4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75" wrapText="1"/>
    </xf>
    <xf numFmtId="0" fontId="1" fillId="0" borderId="12" xfId="0" applyFont="1" applyBorder="1" applyAlignment="1">
      <alignment horizontal="center" vertical="center" textRotation="75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textRotation="90" wrapText="1"/>
    </xf>
    <xf numFmtId="0" fontId="3" fillId="0" borderId="16" xfId="0" applyNumberFormat="1" applyFont="1" applyBorder="1" applyAlignment="1">
      <alignment horizontal="center" vertical="center" textRotation="90" wrapText="1"/>
    </xf>
    <xf numFmtId="0" fontId="3" fillId="0" borderId="12" xfId="0" applyNumberFormat="1" applyFont="1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textRotation="90" wrapText="1"/>
    </xf>
    <xf numFmtId="1" fontId="0" fillId="38" borderId="13" xfId="0" applyNumberFormat="1" applyFill="1" applyBorder="1" applyAlignment="1">
      <alignment horizontal="center" vertical="center" wrapText="1"/>
    </xf>
    <xf numFmtId="1" fontId="0" fillId="38" borderId="16" xfId="0" applyNumberFormat="1" applyFill="1" applyBorder="1" applyAlignment="1">
      <alignment horizontal="center" vertical="center" wrapText="1"/>
    </xf>
    <xf numFmtId="1" fontId="0" fillId="38" borderId="12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textRotation="90" wrapText="1"/>
    </xf>
    <xf numFmtId="1" fontId="5" fillId="0" borderId="12" xfId="0" applyNumberFormat="1" applyFont="1" applyBorder="1" applyAlignment="1">
      <alignment horizontal="center" vertical="center" textRotation="90" wrapText="1"/>
    </xf>
    <xf numFmtId="1" fontId="5" fillId="0" borderId="13" xfId="0" applyNumberFormat="1" applyFont="1" applyBorder="1" applyAlignment="1">
      <alignment horizontal="center" textRotation="90"/>
    </xf>
    <xf numFmtId="1" fontId="5" fillId="0" borderId="16" xfId="0" applyNumberFormat="1" applyFont="1" applyBorder="1" applyAlignment="1">
      <alignment horizontal="center" textRotation="90"/>
    </xf>
    <xf numFmtId="1" fontId="5" fillId="0" borderId="10" xfId="0" applyNumberFormat="1" applyFont="1" applyBorder="1" applyAlignment="1">
      <alignment horizontal="center" textRotation="90"/>
    </xf>
    <xf numFmtId="1" fontId="5" fillId="0" borderId="16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Обычный_Ноябрь" xfId="53"/>
    <cellStyle name="Обычный_Октябрь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4.00390625" style="0" customWidth="1"/>
    <col min="2" max="2" width="49.75390625" style="0" customWidth="1"/>
    <col min="3" max="3" width="5.125" style="0" customWidth="1"/>
    <col min="4" max="4" width="9.875" style="0" customWidth="1"/>
    <col min="5" max="5" width="0.12890625" style="0" customWidth="1"/>
    <col min="6" max="6" width="10.625" style="0" bestFit="1" customWidth="1"/>
  </cols>
  <sheetData>
    <row r="1" spans="1:6" ht="15.75" customHeight="1">
      <c r="A1" s="210" t="s">
        <v>152</v>
      </c>
      <c r="B1" s="211"/>
      <c r="C1" s="211"/>
      <c r="D1" s="211"/>
      <c r="E1" s="211"/>
      <c r="F1" s="212"/>
    </row>
    <row r="2" spans="1:6" ht="12.75">
      <c r="A2" s="210" t="s">
        <v>10</v>
      </c>
      <c r="B2" s="211"/>
      <c r="C2" s="211"/>
      <c r="D2" s="211"/>
      <c r="E2" s="211"/>
      <c r="F2" s="212"/>
    </row>
    <row r="3" spans="1:6" ht="12.75" customHeight="1">
      <c r="A3" s="215" t="s">
        <v>29</v>
      </c>
      <c r="B3" s="213" t="s">
        <v>6</v>
      </c>
      <c r="C3" s="201" t="s">
        <v>22</v>
      </c>
      <c r="D3" s="217"/>
      <c r="E3" s="202"/>
      <c r="F3" s="213" t="s">
        <v>23</v>
      </c>
    </row>
    <row r="4" spans="1:6" ht="38.25" customHeight="1">
      <c r="A4" s="216"/>
      <c r="B4" s="214"/>
      <c r="C4" s="2" t="s">
        <v>5</v>
      </c>
      <c r="D4" s="2" t="s">
        <v>153</v>
      </c>
      <c r="E4" s="18" t="s">
        <v>25</v>
      </c>
      <c r="F4" s="214"/>
    </row>
    <row r="5" spans="1:6" ht="12.75" hidden="1">
      <c r="A5" s="44"/>
      <c r="B5" s="3"/>
      <c r="C5" s="1"/>
      <c r="D5" s="1"/>
      <c r="E5" s="1"/>
      <c r="F5" s="1">
        <v>4</v>
      </c>
    </row>
    <row r="6" spans="1:6" ht="13.5" hidden="1">
      <c r="A6" s="44" t="s">
        <v>0</v>
      </c>
      <c r="B6" s="3" t="s">
        <v>1</v>
      </c>
      <c r="C6" s="29"/>
      <c r="D6" s="29"/>
      <c r="E6" s="29"/>
      <c r="F6" s="22"/>
    </row>
    <row r="7" spans="1:6" ht="13.5" customHeight="1" hidden="1">
      <c r="A7" s="8"/>
      <c r="B7" s="201"/>
      <c r="C7" s="202"/>
      <c r="D7" s="1"/>
      <c r="E7" s="1"/>
      <c r="F7" s="167">
        <v>4.2242</v>
      </c>
    </row>
    <row r="8" spans="1:6" ht="18.75" customHeight="1">
      <c r="A8" s="174"/>
      <c r="B8" s="201" t="s">
        <v>3</v>
      </c>
      <c r="C8" s="202"/>
      <c r="D8" s="1"/>
      <c r="E8" s="87"/>
      <c r="F8" s="167"/>
    </row>
    <row r="9" spans="1:6" ht="13.5" customHeight="1">
      <c r="A9" s="230" t="s">
        <v>61</v>
      </c>
      <c r="B9" s="88" t="s">
        <v>62</v>
      </c>
      <c r="C9" s="2"/>
      <c r="D9" s="1"/>
      <c r="E9" s="87"/>
      <c r="F9" s="39"/>
    </row>
    <row r="10" spans="1:6" ht="12" customHeight="1">
      <c r="A10" s="231"/>
      <c r="B10" s="89" t="s">
        <v>63</v>
      </c>
      <c r="C10" s="169">
        <v>6</v>
      </c>
      <c r="D10" s="22">
        <v>160.56</v>
      </c>
      <c r="E10" s="207">
        <v>6681.29</v>
      </c>
      <c r="F10" s="218">
        <f>E10*F7</f>
        <v>28223.105217999997</v>
      </c>
    </row>
    <row r="11" spans="1:6" ht="12" customHeight="1">
      <c r="A11" s="231"/>
      <c r="B11" s="89" t="s">
        <v>59</v>
      </c>
      <c r="C11" s="169">
        <v>2</v>
      </c>
      <c r="D11" s="22">
        <v>104</v>
      </c>
      <c r="E11" s="208"/>
      <c r="F11" s="219"/>
    </row>
    <row r="12" spans="1:6" ht="12" customHeight="1">
      <c r="A12" s="231"/>
      <c r="B12" s="89" t="s">
        <v>64</v>
      </c>
      <c r="C12" s="169">
        <v>40</v>
      </c>
      <c r="D12" s="22">
        <v>145</v>
      </c>
      <c r="E12" s="208"/>
      <c r="F12" s="219"/>
    </row>
    <row r="13" spans="1:6" ht="12" customHeight="1">
      <c r="A13" s="231"/>
      <c r="B13" s="89" t="s">
        <v>65</v>
      </c>
      <c r="C13" s="169">
        <v>50</v>
      </c>
      <c r="D13" s="22">
        <v>260</v>
      </c>
      <c r="E13" s="208"/>
      <c r="F13" s="219"/>
    </row>
    <row r="14" spans="1:6" ht="12" customHeight="1">
      <c r="A14" s="231"/>
      <c r="B14" s="89" t="s">
        <v>66</v>
      </c>
      <c r="C14" s="169">
        <v>50</v>
      </c>
      <c r="D14" s="22">
        <v>833.8</v>
      </c>
      <c r="E14" s="208"/>
      <c r="F14" s="219"/>
    </row>
    <row r="15" spans="1:6" ht="12" customHeight="1">
      <c r="A15" s="231"/>
      <c r="B15" s="89" t="s">
        <v>67</v>
      </c>
      <c r="C15" s="169">
        <v>30</v>
      </c>
      <c r="D15" s="22">
        <v>610.5</v>
      </c>
      <c r="E15" s="208"/>
      <c r="F15" s="219"/>
    </row>
    <row r="16" spans="1:6" ht="12" customHeight="1">
      <c r="A16" s="231"/>
      <c r="B16" s="89" t="s">
        <v>68</v>
      </c>
      <c r="C16" s="169">
        <v>6</v>
      </c>
      <c r="D16" s="22">
        <v>653.03</v>
      </c>
      <c r="E16" s="208"/>
      <c r="F16" s="219"/>
    </row>
    <row r="17" spans="1:6" ht="12" customHeight="1">
      <c r="A17" s="232"/>
      <c r="B17" s="89" t="s">
        <v>69</v>
      </c>
      <c r="C17" s="169">
        <v>40</v>
      </c>
      <c r="D17" s="30">
        <v>3914.4</v>
      </c>
      <c r="E17" s="209"/>
      <c r="F17" s="220"/>
    </row>
    <row r="18" spans="1:6" ht="13.5" customHeight="1">
      <c r="A18" s="230" t="s">
        <v>71</v>
      </c>
      <c r="B18" s="88" t="s">
        <v>39</v>
      </c>
      <c r="C18" s="45"/>
      <c r="D18" s="22"/>
      <c r="E18" s="87"/>
      <c r="F18" s="39"/>
    </row>
    <row r="19" spans="1:6" ht="12" customHeight="1">
      <c r="A19" s="231"/>
      <c r="B19" s="89" t="s">
        <v>74</v>
      </c>
      <c r="C19" s="169">
        <v>1</v>
      </c>
      <c r="D19" s="22">
        <v>35</v>
      </c>
      <c r="E19" s="207">
        <v>310</v>
      </c>
      <c r="F19" s="218">
        <f>E19*F7</f>
        <v>1309.502</v>
      </c>
    </row>
    <row r="20" spans="1:6" ht="12.75" customHeight="1">
      <c r="A20" s="231"/>
      <c r="B20" s="89" t="s">
        <v>75</v>
      </c>
      <c r="C20" s="169">
        <v>1</v>
      </c>
      <c r="D20" s="22">
        <v>35</v>
      </c>
      <c r="E20" s="208"/>
      <c r="F20" s="219"/>
    </row>
    <row r="21" spans="1:6" ht="12.75" customHeight="1">
      <c r="A21" s="231"/>
      <c r="B21" s="89" t="s">
        <v>76</v>
      </c>
      <c r="C21" s="169">
        <v>1</v>
      </c>
      <c r="D21" s="22">
        <v>130</v>
      </c>
      <c r="E21" s="208"/>
      <c r="F21" s="219"/>
    </row>
    <row r="22" spans="1:6" ht="13.5" customHeight="1">
      <c r="A22" s="232"/>
      <c r="B22" s="89" t="s">
        <v>77</v>
      </c>
      <c r="C22" s="169">
        <v>2</v>
      </c>
      <c r="D22" s="22">
        <v>110</v>
      </c>
      <c r="E22" s="209"/>
      <c r="F22" s="220"/>
    </row>
    <row r="23" spans="1:6" ht="14.25" customHeight="1">
      <c r="A23" s="230" t="s">
        <v>103</v>
      </c>
      <c r="B23" s="99" t="s">
        <v>109</v>
      </c>
      <c r="C23" s="100"/>
      <c r="D23" s="101"/>
      <c r="E23" s="87"/>
      <c r="F23" s="168"/>
    </row>
    <row r="24" spans="1:6" ht="12.75" customHeight="1">
      <c r="A24" s="232"/>
      <c r="B24" s="114" t="s">
        <v>51</v>
      </c>
      <c r="C24" s="100">
        <v>4</v>
      </c>
      <c r="D24" s="101">
        <v>64</v>
      </c>
      <c r="E24" s="87"/>
      <c r="F24" s="39"/>
    </row>
    <row r="25" spans="1:6" ht="11.25" customHeight="1">
      <c r="A25" s="233" t="s">
        <v>142</v>
      </c>
      <c r="B25" s="132" t="s">
        <v>104</v>
      </c>
      <c r="C25" s="171"/>
      <c r="D25" s="134"/>
      <c r="E25" s="87"/>
      <c r="F25" s="39"/>
    </row>
    <row r="26" spans="1:6" ht="13.5" customHeight="1">
      <c r="A26" s="234"/>
      <c r="B26" s="128" t="s">
        <v>51</v>
      </c>
      <c r="C26" s="171">
        <v>4</v>
      </c>
      <c r="D26" s="134">
        <v>72</v>
      </c>
      <c r="E26" s="87"/>
      <c r="F26" s="39"/>
    </row>
    <row r="27" spans="1:6" ht="13.5" customHeight="1">
      <c r="A27" s="156"/>
      <c r="B27" s="128" t="s">
        <v>150</v>
      </c>
      <c r="C27" s="171"/>
      <c r="D27" s="134"/>
      <c r="E27" s="87"/>
      <c r="F27" s="39">
        <v>575</v>
      </c>
    </row>
    <row r="28" spans="1:6" ht="12" customHeight="1">
      <c r="A28" s="9"/>
      <c r="B28" s="2"/>
      <c r="C28" s="2"/>
      <c r="D28" s="147">
        <f>SUM(D10:D26)</f>
        <v>7127.289999999999</v>
      </c>
      <c r="E28" s="87"/>
      <c r="F28" s="193">
        <f>SUM(F10:F27)</f>
        <v>30107.607217999997</v>
      </c>
    </row>
    <row r="29" spans="1:6" ht="12" customHeight="1">
      <c r="A29" s="8"/>
      <c r="B29" s="203" t="s">
        <v>7</v>
      </c>
      <c r="C29" s="204"/>
      <c r="D29" s="204"/>
      <c r="E29" s="205"/>
      <c r="F29" s="39">
        <v>9040</v>
      </c>
    </row>
    <row r="30" spans="1:6" ht="12" customHeight="1">
      <c r="A30" s="9"/>
      <c r="B30" s="206" t="s">
        <v>4</v>
      </c>
      <c r="C30" s="206"/>
      <c r="D30" s="206"/>
      <c r="E30" s="206"/>
      <c r="F30" s="39">
        <v>17199.56</v>
      </c>
    </row>
    <row r="31" spans="1:6" ht="12" customHeight="1">
      <c r="A31" s="9"/>
      <c r="B31" s="206" t="s">
        <v>79</v>
      </c>
      <c r="C31" s="206"/>
      <c r="D31" s="206"/>
      <c r="E31" s="206"/>
      <c r="F31" s="39">
        <v>1014.24</v>
      </c>
    </row>
    <row r="32" spans="1:6" ht="12" customHeight="1">
      <c r="A32" s="9"/>
      <c r="B32" s="194" t="s">
        <v>8</v>
      </c>
      <c r="C32" s="195"/>
      <c r="D32" s="195"/>
      <c r="E32" s="196"/>
      <c r="F32" s="39">
        <v>6131</v>
      </c>
    </row>
    <row r="33" spans="1:6" ht="15" customHeight="1">
      <c r="A33" s="37"/>
      <c r="B33" s="194" t="s">
        <v>155</v>
      </c>
      <c r="C33" s="195"/>
      <c r="D33" s="195"/>
      <c r="E33" s="196"/>
      <c r="F33" s="39">
        <v>16651</v>
      </c>
    </row>
    <row r="34" spans="1:6" ht="12.75" customHeight="1">
      <c r="A34" s="20"/>
      <c r="B34" s="224" t="s">
        <v>9</v>
      </c>
      <c r="C34" s="225"/>
      <c r="D34" s="225"/>
      <c r="E34" s="226"/>
      <c r="F34" s="172">
        <f>SUM(F28:F33)</f>
        <v>80143.40721800001</v>
      </c>
    </row>
    <row r="35" spans="1:6" ht="12.75" customHeight="1">
      <c r="A35" s="20"/>
      <c r="B35" s="199" t="s">
        <v>151</v>
      </c>
      <c r="C35" s="200"/>
      <c r="D35" s="200"/>
      <c r="E35" s="158"/>
      <c r="F35" s="172">
        <v>66603</v>
      </c>
    </row>
    <row r="36" spans="1:6" ht="12.75" customHeight="1">
      <c r="A36" s="20"/>
      <c r="B36" s="197"/>
      <c r="C36" s="198"/>
      <c r="D36" s="198"/>
      <c r="E36" s="158"/>
      <c r="F36" s="173"/>
    </row>
    <row r="37" spans="1:6" ht="12.75" customHeight="1">
      <c r="A37" s="20"/>
      <c r="B37" s="227" t="s">
        <v>158</v>
      </c>
      <c r="C37" s="228"/>
      <c r="D37" s="228"/>
      <c r="E37" s="229"/>
      <c r="F37" s="82">
        <f>F35-F34</f>
        <v>-13540.407218000008</v>
      </c>
    </row>
    <row r="38" spans="1:6" ht="12.75">
      <c r="A38" s="1"/>
      <c r="B38" s="221" t="s">
        <v>154</v>
      </c>
      <c r="C38" s="222"/>
      <c r="D38" s="223"/>
      <c r="E38" s="1"/>
      <c r="F38" s="81">
        <v>13078</v>
      </c>
    </row>
  </sheetData>
  <sheetProtection/>
  <mergeCells count="26">
    <mergeCell ref="F10:F17"/>
    <mergeCell ref="B38:D38"/>
    <mergeCell ref="B34:E34"/>
    <mergeCell ref="B37:E37"/>
    <mergeCell ref="A18:A22"/>
    <mergeCell ref="E19:E22"/>
    <mergeCell ref="F19:F22"/>
    <mergeCell ref="A23:A24"/>
    <mergeCell ref="A25:A26"/>
    <mergeCell ref="A9:A17"/>
    <mergeCell ref="B7:C7"/>
    <mergeCell ref="A1:F1"/>
    <mergeCell ref="A2:F2"/>
    <mergeCell ref="B3:B4"/>
    <mergeCell ref="F3:F4"/>
    <mergeCell ref="A3:A4"/>
    <mergeCell ref="C3:E3"/>
    <mergeCell ref="B33:E33"/>
    <mergeCell ref="B36:D36"/>
    <mergeCell ref="B35:D35"/>
    <mergeCell ref="B8:C8"/>
    <mergeCell ref="B29:E29"/>
    <mergeCell ref="B30:E30"/>
    <mergeCell ref="B31:E31"/>
    <mergeCell ref="B32:E32"/>
    <mergeCell ref="E10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6">
      <selection activeCell="B42" sqref="B42:D42"/>
    </sheetView>
  </sheetViews>
  <sheetFormatPr defaultColWidth="9.00390625" defaultRowHeight="12.75"/>
  <cols>
    <col min="1" max="1" width="4.125" style="0" customWidth="1"/>
    <col min="2" max="2" width="50.75390625" style="0" customWidth="1"/>
    <col min="3" max="3" width="6.00390625" style="0" customWidth="1"/>
    <col min="4" max="4" width="8.25390625" style="0" customWidth="1"/>
    <col min="5" max="5" width="9.375" style="0" hidden="1" customWidth="1"/>
    <col min="7" max="7" width="3.125" style="0" hidden="1" customWidth="1"/>
  </cols>
  <sheetData>
    <row r="1" spans="1:7" ht="12.75">
      <c r="A1" s="210" t="s">
        <v>152</v>
      </c>
      <c r="B1" s="211"/>
      <c r="C1" s="211"/>
      <c r="D1" s="211"/>
      <c r="E1" s="211"/>
      <c r="F1" s="211"/>
      <c r="G1" s="212"/>
    </row>
    <row r="2" spans="1:7" ht="12.75">
      <c r="A2" s="210" t="s">
        <v>19</v>
      </c>
      <c r="B2" s="211"/>
      <c r="C2" s="211"/>
      <c r="D2" s="211"/>
      <c r="E2" s="211"/>
      <c r="F2" s="211"/>
      <c r="G2" s="212"/>
    </row>
    <row r="3" spans="1:6" ht="12.75" customHeight="1">
      <c r="A3" s="215" t="s">
        <v>29</v>
      </c>
      <c r="B3" s="213" t="s">
        <v>6</v>
      </c>
      <c r="C3" s="201" t="s">
        <v>22</v>
      </c>
      <c r="D3" s="217"/>
      <c r="E3" s="202"/>
      <c r="F3" s="213" t="s">
        <v>23</v>
      </c>
    </row>
    <row r="4" spans="1:6" ht="30.75" customHeight="1">
      <c r="A4" s="216"/>
      <c r="B4" s="214"/>
      <c r="C4" s="2" t="s">
        <v>5</v>
      </c>
      <c r="D4" s="2" t="s">
        <v>24</v>
      </c>
      <c r="E4" s="23" t="s">
        <v>25</v>
      </c>
      <c r="F4" s="214"/>
    </row>
    <row r="5" spans="1:6" ht="0.75" customHeight="1">
      <c r="A5" s="33"/>
      <c r="B5" s="3"/>
      <c r="C5" s="1"/>
      <c r="D5" s="1"/>
      <c r="E5" s="1"/>
      <c r="F5" s="1">
        <v>4.2242</v>
      </c>
    </row>
    <row r="6" spans="1:6" ht="12.75">
      <c r="A6" s="33" t="s">
        <v>0</v>
      </c>
      <c r="B6" s="3" t="s">
        <v>1</v>
      </c>
      <c r="C6" s="1"/>
      <c r="D6" s="1"/>
      <c r="E6" s="1"/>
      <c r="F6" s="7"/>
    </row>
    <row r="7" spans="1:6" ht="12" customHeight="1">
      <c r="A7" s="303" t="s">
        <v>46</v>
      </c>
      <c r="B7" s="25" t="s">
        <v>39</v>
      </c>
      <c r="C7" s="29" t="s">
        <v>33</v>
      </c>
      <c r="D7" s="29" t="s">
        <v>33</v>
      </c>
      <c r="E7" s="27"/>
      <c r="F7" s="7"/>
    </row>
    <row r="8" spans="1:6" ht="12.75">
      <c r="A8" s="303"/>
      <c r="B8" s="8" t="s">
        <v>40</v>
      </c>
      <c r="C8" s="22">
        <v>1</v>
      </c>
      <c r="D8" s="22">
        <v>20</v>
      </c>
      <c r="E8" s="274">
        <v>860</v>
      </c>
      <c r="F8" s="277">
        <f>E8*F5</f>
        <v>3632.812</v>
      </c>
    </row>
    <row r="9" spans="1:6" ht="12.75">
      <c r="A9" s="303"/>
      <c r="B9" s="70" t="s">
        <v>41</v>
      </c>
      <c r="C9" s="22">
        <v>1</v>
      </c>
      <c r="D9" s="22">
        <v>30</v>
      </c>
      <c r="E9" s="275"/>
      <c r="F9" s="278"/>
    </row>
    <row r="10" spans="1:6" ht="12.75">
      <c r="A10" s="303"/>
      <c r="B10" s="8" t="s">
        <v>42</v>
      </c>
      <c r="C10" s="22">
        <v>1</v>
      </c>
      <c r="D10" s="22">
        <v>120</v>
      </c>
      <c r="E10" s="275"/>
      <c r="F10" s="278"/>
    </row>
    <row r="11" spans="1:6" ht="12.75">
      <c r="A11" s="303"/>
      <c r="B11" s="8" t="s">
        <v>43</v>
      </c>
      <c r="C11" s="22">
        <v>1</v>
      </c>
      <c r="D11" s="22">
        <v>95</v>
      </c>
      <c r="E11" s="275"/>
      <c r="F11" s="278"/>
    </row>
    <row r="12" spans="1:6" ht="12.75">
      <c r="A12" s="303"/>
      <c r="B12" s="8" t="s">
        <v>44</v>
      </c>
      <c r="C12" s="22">
        <v>2</v>
      </c>
      <c r="D12" s="22">
        <v>540</v>
      </c>
      <c r="E12" s="275"/>
      <c r="F12" s="278"/>
    </row>
    <row r="13" spans="1:6" ht="12.75">
      <c r="A13" s="303"/>
      <c r="B13" s="8" t="s">
        <v>45</v>
      </c>
      <c r="C13" s="22">
        <v>1</v>
      </c>
      <c r="D13" s="22">
        <v>55</v>
      </c>
      <c r="E13" s="275"/>
      <c r="F13" s="278"/>
    </row>
    <row r="14" spans="1:6" ht="12.75" customHeight="1">
      <c r="A14" s="300" t="s">
        <v>52</v>
      </c>
      <c r="B14" s="25" t="s">
        <v>47</v>
      </c>
      <c r="C14" s="29"/>
      <c r="D14" s="29"/>
      <c r="E14" s="22"/>
      <c r="F14" s="41"/>
    </row>
    <row r="15" spans="1:6" ht="12.75">
      <c r="A15" s="302"/>
      <c r="B15" s="8" t="s">
        <v>48</v>
      </c>
      <c r="C15" s="22">
        <v>2</v>
      </c>
      <c r="D15" s="22">
        <v>44</v>
      </c>
      <c r="E15" s="207">
        <v>1921</v>
      </c>
      <c r="F15" s="277">
        <f>E15*F5</f>
        <v>8114.6882</v>
      </c>
    </row>
    <row r="16" spans="1:6" ht="12.75">
      <c r="A16" s="302"/>
      <c r="B16" s="70" t="s">
        <v>49</v>
      </c>
      <c r="C16" s="22">
        <v>10</v>
      </c>
      <c r="D16" s="22">
        <v>177</v>
      </c>
      <c r="E16" s="208"/>
      <c r="F16" s="278"/>
    </row>
    <row r="17" spans="1:6" ht="12.75">
      <c r="A17" s="301"/>
      <c r="B17" s="8" t="s">
        <v>50</v>
      </c>
      <c r="C17" s="22">
        <v>2</v>
      </c>
      <c r="D17" s="30">
        <v>1700</v>
      </c>
      <c r="E17" s="209"/>
      <c r="F17" s="279"/>
    </row>
    <row r="18" spans="1:6" ht="12.75">
      <c r="A18" s="92"/>
      <c r="B18" s="69" t="s">
        <v>87</v>
      </c>
      <c r="C18" s="22"/>
      <c r="D18" s="30"/>
      <c r="E18" s="24"/>
      <c r="F18" s="40"/>
    </row>
    <row r="19" spans="1:6" ht="12.75">
      <c r="A19" s="300" t="s">
        <v>80</v>
      </c>
      <c r="B19" s="1" t="s">
        <v>81</v>
      </c>
      <c r="C19" s="22">
        <v>1</v>
      </c>
      <c r="D19" s="22">
        <v>45</v>
      </c>
      <c r="E19" s="283">
        <v>2440</v>
      </c>
      <c r="F19" s="304">
        <f>E19*F5</f>
        <v>10307.047999999999</v>
      </c>
    </row>
    <row r="20" spans="1:6" ht="12.75">
      <c r="A20" s="302"/>
      <c r="B20" s="1" t="s">
        <v>82</v>
      </c>
      <c r="C20" s="22">
        <v>1</v>
      </c>
      <c r="D20" s="22">
        <v>75</v>
      </c>
      <c r="E20" s="284"/>
      <c r="F20" s="305"/>
    </row>
    <row r="21" spans="1:6" ht="12.75">
      <c r="A21" s="302"/>
      <c r="B21" s="1" t="s">
        <v>83</v>
      </c>
      <c r="C21" s="22">
        <v>3</v>
      </c>
      <c r="D21" s="30">
        <v>1080</v>
      </c>
      <c r="E21" s="284"/>
      <c r="F21" s="305"/>
    </row>
    <row r="22" spans="1:6" ht="12.75">
      <c r="A22" s="302"/>
      <c r="B22" s="1" t="s">
        <v>84</v>
      </c>
      <c r="C22" s="22">
        <v>4</v>
      </c>
      <c r="D22" s="30">
        <v>1240</v>
      </c>
      <c r="E22" s="285"/>
      <c r="F22" s="306"/>
    </row>
    <row r="23" spans="1:6" ht="12.75">
      <c r="A23" s="302"/>
      <c r="B23" s="74" t="s">
        <v>85</v>
      </c>
      <c r="C23" s="22"/>
      <c r="D23" s="22"/>
      <c r="E23" s="79"/>
      <c r="F23" s="42"/>
    </row>
    <row r="24" spans="1:6" ht="12.75">
      <c r="A24" s="302"/>
      <c r="B24" s="1" t="s">
        <v>86</v>
      </c>
      <c r="C24" s="22">
        <v>8</v>
      </c>
      <c r="D24" s="22">
        <v>706.67</v>
      </c>
      <c r="E24" s="6">
        <v>706.67</v>
      </c>
      <c r="F24" s="41">
        <f>E24*F5</f>
        <v>2985.1154139999994</v>
      </c>
    </row>
    <row r="25" spans="1:6" ht="12.75">
      <c r="A25" s="302"/>
      <c r="B25" s="74" t="s">
        <v>88</v>
      </c>
      <c r="C25" s="22"/>
      <c r="D25" s="22"/>
      <c r="E25" s="79"/>
      <c r="F25" s="42"/>
    </row>
    <row r="26" spans="1:6" ht="12.75">
      <c r="A26" s="302"/>
      <c r="B26" s="1" t="s">
        <v>59</v>
      </c>
      <c r="C26" s="6">
        <v>1</v>
      </c>
      <c r="D26" s="6">
        <v>52</v>
      </c>
      <c r="E26" s="6">
        <v>52</v>
      </c>
      <c r="F26" s="41">
        <f>E26*F5</f>
        <v>219.65839999999997</v>
      </c>
    </row>
    <row r="27" spans="1:6" ht="12.75">
      <c r="A27" s="300" t="s">
        <v>90</v>
      </c>
      <c r="B27" s="74" t="s">
        <v>89</v>
      </c>
      <c r="C27" s="1"/>
      <c r="D27" s="1"/>
      <c r="E27" s="1"/>
      <c r="F27" s="41"/>
    </row>
    <row r="28" spans="1:6" ht="12.75">
      <c r="A28" s="301"/>
      <c r="B28" s="1" t="s">
        <v>65</v>
      </c>
      <c r="C28" s="1">
        <v>50</v>
      </c>
      <c r="D28" s="22">
        <v>230</v>
      </c>
      <c r="E28" s="22">
        <v>230</v>
      </c>
      <c r="F28" s="41">
        <f>E28*F5</f>
        <v>971.5659999999999</v>
      </c>
    </row>
    <row r="29" spans="1:6" ht="15">
      <c r="A29" s="300" t="s">
        <v>103</v>
      </c>
      <c r="B29" s="95" t="s">
        <v>105</v>
      </c>
      <c r="C29" s="97"/>
      <c r="D29" s="96"/>
      <c r="E29" s="1"/>
      <c r="F29" s="41"/>
    </row>
    <row r="30" spans="1:6" ht="12.75">
      <c r="A30" s="302"/>
      <c r="B30" s="114" t="s">
        <v>51</v>
      </c>
      <c r="C30" s="97">
        <v>4</v>
      </c>
      <c r="D30" s="96">
        <v>64</v>
      </c>
      <c r="E30" s="207">
        <v>133</v>
      </c>
      <c r="F30" s="277">
        <f>F5*E30</f>
        <v>561.8186</v>
      </c>
    </row>
    <row r="31" spans="1:6" ht="12.75">
      <c r="A31" s="301"/>
      <c r="B31" s="114" t="s">
        <v>106</v>
      </c>
      <c r="C31" s="97">
        <v>3</v>
      </c>
      <c r="D31" s="96">
        <v>69</v>
      </c>
      <c r="E31" s="209"/>
      <c r="F31" s="279"/>
    </row>
    <row r="32" spans="1:6" ht="12.75">
      <c r="A32" s="34"/>
      <c r="B32" s="74"/>
      <c r="C32" s="1"/>
      <c r="D32" s="147">
        <f>SUM(D8:D31)</f>
        <v>6342.67</v>
      </c>
      <c r="E32" s="1"/>
      <c r="F32" s="187">
        <f>SUM(F8:F31)</f>
        <v>26792.706613999995</v>
      </c>
    </row>
    <row r="33" spans="1:6" ht="12.75">
      <c r="A33" s="12" t="s">
        <v>2</v>
      </c>
      <c r="B33" s="201" t="s">
        <v>3</v>
      </c>
      <c r="C33" s="217"/>
      <c r="D33" s="202"/>
      <c r="E33" s="1"/>
      <c r="F33" s="39"/>
    </row>
    <row r="34" spans="1:6" ht="12.75" customHeight="1">
      <c r="A34" s="43"/>
      <c r="B34" s="203" t="s">
        <v>7</v>
      </c>
      <c r="C34" s="204"/>
      <c r="D34" s="204"/>
      <c r="E34" s="205"/>
      <c r="F34" s="39">
        <v>17313.24</v>
      </c>
    </row>
    <row r="35" spans="1:6" ht="14.25" customHeight="1">
      <c r="A35" s="13"/>
      <c r="B35" s="206" t="s">
        <v>4</v>
      </c>
      <c r="C35" s="206"/>
      <c r="D35" s="206"/>
      <c r="E35" s="206"/>
      <c r="F35" s="39">
        <v>32940.18</v>
      </c>
    </row>
    <row r="36" spans="1:6" ht="14.25" customHeight="1">
      <c r="A36" s="37"/>
      <c r="B36" s="206" t="s">
        <v>79</v>
      </c>
      <c r="C36" s="206"/>
      <c r="D36" s="206"/>
      <c r="E36" s="206"/>
      <c r="F36" s="39">
        <v>1943.76</v>
      </c>
    </row>
    <row r="37" spans="1:6" ht="12.75" customHeight="1">
      <c r="A37" s="37"/>
      <c r="B37" s="292" t="s">
        <v>31</v>
      </c>
      <c r="C37" s="293"/>
      <c r="D37" s="293"/>
      <c r="E37" s="294"/>
      <c r="F37" s="39">
        <v>1833.83</v>
      </c>
    </row>
    <row r="38" spans="1:6" ht="12.75">
      <c r="A38" s="37"/>
      <c r="B38" s="194" t="s">
        <v>8</v>
      </c>
      <c r="C38" s="195"/>
      <c r="D38" s="195"/>
      <c r="E38" s="196"/>
      <c r="F38" s="39">
        <v>11742.31</v>
      </c>
    </row>
    <row r="39" spans="1:6" ht="12.75" customHeight="1">
      <c r="A39" s="37"/>
      <c r="B39" s="194" t="s">
        <v>155</v>
      </c>
      <c r="C39" s="195"/>
      <c r="D39" s="195"/>
      <c r="E39" s="196"/>
      <c r="F39" s="39">
        <v>3898</v>
      </c>
    </row>
    <row r="40" spans="1:6" ht="12.75">
      <c r="A40" s="37"/>
      <c r="B40" s="224" t="s">
        <v>9</v>
      </c>
      <c r="C40" s="225"/>
      <c r="D40" s="225"/>
      <c r="E40" s="226"/>
      <c r="F40" s="172">
        <f>SUM(F32:F39)</f>
        <v>96464.026614</v>
      </c>
    </row>
    <row r="41" spans="1:6" ht="12.75">
      <c r="A41" s="37"/>
      <c r="B41" s="199" t="s">
        <v>151</v>
      </c>
      <c r="C41" s="200"/>
      <c r="D41" s="200"/>
      <c r="E41" s="158"/>
      <c r="F41" s="172">
        <v>114566.11</v>
      </c>
    </row>
    <row r="42" spans="1:6" ht="12.75" customHeight="1">
      <c r="A42" s="37"/>
      <c r="B42" s="243" t="s">
        <v>156</v>
      </c>
      <c r="C42" s="244"/>
      <c r="D42" s="244"/>
      <c r="E42" s="189"/>
      <c r="F42" s="173">
        <v>10364</v>
      </c>
    </row>
    <row r="43" spans="1:6" ht="12.75">
      <c r="A43" s="20"/>
      <c r="B43" s="227" t="s">
        <v>28</v>
      </c>
      <c r="C43" s="228"/>
      <c r="D43" s="228"/>
      <c r="E43" s="229"/>
      <c r="F43" s="188">
        <f>F41-F40-F42</f>
        <v>7738.083385999998</v>
      </c>
    </row>
    <row r="44" spans="1:6" ht="12.75">
      <c r="A44" s="20"/>
      <c r="B44" s="221" t="s">
        <v>154</v>
      </c>
      <c r="C44" s="222"/>
      <c r="D44" s="223"/>
      <c r="E44" s="1"/>
      <c r="F44" s="81">
        <v>15846</v>
      </c>
    </row>
  </sheetData>
  <sheetProtection/>
  <mergeCells count="31">
    <mergeCell ref="C3:E3"/>
    <mergeCell ref="F8:F13"/>
    <mergeCell ref="E8:E13"/>
    <mergeCell ref="A7:A13"/>
    <mergeCell ref="A14:A17"/>
    <mergeCell ref="F19:F22"/>
    <mergeCell ref="F15:F17"/>
    <mergeCell ref="A27:A28"/>
    <mergeCell ref="A19:A26"/>
    <mergeCell ref="E19:E22"/>
    <mergeCell ref="A29:A31"/>
    <mergeCell ref="B36:E36"/>
    <mergeCell ref="E15:E17"/>
    <mergeCell ref="B35:E35"/>
    <mergeCell ref="B44:D44"/>
    <mergeCell ref="B33:D33"/>
    <mergeCell ref="B39:E39"/>
    <mergeCell ref="B41:D41"/>
    <mergeCell ref="B42:D42"/>
    <mergeCell ref="F30:F31"/>
    <mergeCell ref="E30:E31"/>
    <mergeCell ref="B40:E40"/>
    <mergeCell ref="B34:E34"/>
    <mergeCell ref="B38:E38"/>
    <mergeCell ref="B37:E37"/>
    <mergeCell ref="B43:E43"/>
    <mergeCell ref="A1:G1"/>
    <mergeCell ref="A2:G2"/>
    <mergeCell ref="F3:F4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36" sqref="B36:D36"/>
    </sheetView>
  </sheetViews>
  <sheetFormatPr defaultColWidth="9.00390625" defaultRowHeight="12.75"/>
  <cols>
    <col min="1" max="1" width="4.125" style="0" customWidth="1"/>
    <col min="2" max="2" width="51.375" style="0" customWidth="1"/>
    <col min="3" max="3" width="6.25390625" style="0" customWidth="1"/>
    <col min="4" max="4" width="10.00390625" style="0" customWidth="1"/>
    <col min="5" max="5" width="9.25390625" style="0" hidden="1" customWidth="1"/>
    <col min="6" max="6" width="9.00390625" style="0" customWidth="1"/>
  </cols>
  <sheetData>
    <row r="1" spans="1:6" ht="12.75">
      <c r="A1" s="210" t="s">
        <v>152</v>
      </c>
      <c r="B1" s="211"/>
      <c r="C1" s="211"/>
      <c r="D1" s="211"/>
      <c r="E1" s="211"/>
      <c r="F1" s="211"/>
    </row>
    <row r="2" spans="1:6" ht="12.75">
      <c r="A2" s="210" t="s">
        <v>20</v>
      </c>
      <c r="B2" s="211"/>
      <c r="C2" s="211"/>
      <c r="D2" s="211"/>
      <c r="E2" s="211"/>
      <c r="F2" s="212"/>
    </row>
    <row r="3" spans="1:6" ht="12.75" customHeight="1">
      <c r="A3" s="215" t="s">
        <v>29</v>
      </c>
      <c r="B3" s="213" t="s">
        <v>6</v>
      </c>
      <c r="C3" s="201" t="s">
        <v>22</v>
      </c>
      <c r="D3" s="217"/>
      <c r="E3" s="202"/>
      <c r="F3" s="213" t="s">
        <v>23</v>
      </c>
    </row>
    <row r="4" spans="1:6" ht="30" customHeight="1">
      <c r="A4" s="216"/>
      <c r="B4" s="214"/>
      <c r="C4" s="2" t="s">
        <v>5</v>
      </c>
      <c r="D4" s="2" t="s">
        <v>24</v>
      </c>
      <c r="E4" s="23" t="s">
        <v>25</v>
      </c>
      <c r="F4" s="214"/>
    </row>
    <row r="5" spans="1:6" ht="12" customHeight="1" hidden="1">
      <c r="A5" s="33"/>
      <c r="B5" s="3"/>
      <c r="C5" s="1"/>
      <c r="D5" s="1"/>
      <c r="E5" s="1"/>
      <c r="F5" s="1">
        <v>4.2242</v>
      </c>
    </row>
    <row r="6" spans="1:6" ht="12.75">
      <c r="A6" s="33" t="s">
        <v>0</v>
      </c>
      <c r="B6" s="3" t="s">
        <v>1</v>
      </c>
      <c r="C6" s="1"/>
      <c r="D6" s="1"/>
      <c r="E6" s="1"/>
      <c r="F6" s="7"/>
    </row>
    <row r="7" spans="1:6" ht="12" customHeight="1">
      <c r="A7" s="287" t="s">
        <v>71</v>
      </c>
      <c r="B7" s="25" t="s">
        <v>72</v>
      </c>
      <c r="C7" s="27"/>
      <c r="D7" s="27"/>
      <c r="E7" s="27"/>
      <c r="F7" s="7"/>
    </row>
    <row r="8" spans="1:6" ht="12.75">
      <c r="A8" s="289"/>
      <c r="B8" s="8" t="s">
        <v>73</v>
      </c>
      <c r="C8" s="22">
        <v>50</v>
      </c>
      <c r="D8" s="22">
        <v>34</v>
      </c>
      <c r="E8" s="4">
        <v>34</v>
      </c>
      <c r="F8" s="41">
        <f>E8*F5</f>
        <v>143.62279999999998</v>
      </c>
    </row>
    <row r="9" spans="1:6" ht="12.75">
      <c r="A9" s="287" t="s">
        <v>90</v>
      </c>
      <c r="B9" s="25" t="s">
        <v>91</v>
      </c>
      <c r="C9" s="22"/>
      <c r="D9" s="22"/>
      <c r="E9" s="4"/>
      <c r="F9" s="41"/>
    </row>
    <row r="10" spans="1:6" ht="12.75">
      <c r="A10" s="289"/>
      <c r="B10" s="8" t="s">
        <v>78</v>
      </c>
      <c r="C10" s="22">
        <v>0.5</v>
      </c>
      <c r="D10" s="22">
        <v>45</v>
      </c>
      <c r="E10" s="4">
        <v>45</v>
      </c>
      <c r="F10" s="41">
        <f>E10*F5</f>
        <v>190.089</v>
      </c>
    </row>
    <row r="11" spans="1:6" ht="15">
      <c r="A11" s="230" t="s">
        <v>108</v>
      </c>
      <c r="B11" s="99" t="s">
        <v>104</v>
      </c>
      <c r="C11" s="97"/>
      <c r="D11" s="96"/>
      <c r="E11" s="10"/>
      <c r="F11" s="42"/>
    </row>
    <row r="12" spans="1:6" ht="12.75">
      <c r="A12" s="246"/>
      <c r="B12" s="114" t="s">
        <v>51</v>
      </c>
      <c r="C12" s="100">
        <v>3</v>
      </c>
      <c r="D12" s="101">
        <v>48</v>
      </c>
      <c r="E12" s="10"/>
      <c r="F12" s="41"/>
    </row>
    <row r="13" spans="1:6" ht="12.75">
      <c r="A13" s="230" t="s">
        <v>121</v>
      </c>
      <c r="B13" s="109" t="s">
        <v>116</v>
      </c>
      <c r="C13" s="105"/>
      <c r="D13" s="115"/>
      <c r="E13" s="10"/>
      <c r="F13" s="42"/>
    </row>
    <row r="14" spans="1:6" ht="12.75">
      <c r="A14" s="231"/>
      <c r="B14" s="108" t="s">
        <v>118</v>
      </c>
      <c r="C14" s="116">
        <v>1</v>
      </c>
      <c r="D14" s="117">
        <v>395</v>
      </c>
      <c r="E14" s="274">
        <v>484.2</v>
      </c>
      <c r="F14" s="277">
        <f>E14*F5</f>
        <v>2045.3576399999997</v>
      </c>
    </row>
    <row r="15" spans="1:6" ht="12.75">
      <c r="A15" s="232"/>
      <c r="B15" s="108" t="s">
        <v>119</v>
      </c>
      <c r="C15" s="116">
        <v>4</v>
      </c>
      <c r="D15" s="117">
        <v>89.2</v>
      </c>
      <c r="E15" s="276"/>
      <c r="F15" s="279"/>
    </row>
    <row r="16" spans="1:6" ht="12" customHeight="1">
      <c r="A16" s="230" t="s">
        <v>135</v>
      </c>
      <c r="B16" s="132" t="s">
        <v>122</v>
      </c>
      <c r="C16" s="133"/>
      <c r="D16" s="134"/>
      <c r="E16" s="4"/>
      <c r="F16" s="41"/>
    </row>
    <row r="17" spans="1:6" ht="12.75">
      <c r="A17" s="231"/>
      <c r="B17" s="128" t="s">
        <v>139</v>
      </c>
      <c r="C17" s="135">
        <v>3</v>
      </c>
      <c r="D17" s="134">
        <v>120</v>
      </c>
      <c r="E17" s="274">
        <v>1461</v>
      </c>
      <c r="F17" s="277">
        <f>E17*F5</f>
        <v>6171.5562</v>
      </c>
    </row>
    <row r="18" spans="1:6" ht="12.75">
      <c r="A18" s="231"/>
      <c r="B18" s="128" t="s">
        <v>117</v>
      </c>
      <c r="C18" s="135">
        <v>2</v>
      </c>
      <c r="D18" s="134">
        <v>790</v>
      </c>
      <c r="E18" s="275"/>
      <c r="F18" s="278"/>
    </row>
    <row r="19" spans="1:6" ht="12.75">
      <c r="A19" s="231"/>
      <c r="B19" s="128" t="s">
        <v>59</v>
      </c>
      <c r="C19" s="135">
        <v>3</v>
      </c>
      <c r="D19" s="134">
        <v>156</v>
      </c>
      <c r="E19" s="275"/>
      <c r="F19" s="278"/>
    </row>
    <row r="20" spans="1:6" ht="12.75">
      <c r="A20" s="231"/>
      <c r="B20" s="128" t="s">
        <v>118</v>
      </c>
      <c r="C20" s="135">
        <v>1</v>
      </c>
      <c r="D20" s="134">
        <v>395</v>
      </c>
      <c r="E20" s="276"/>
      <c r="F20" s="279"/>
    </row>
    <row r="21" spans="1:6" ht="12.75">
      <c r="A21" s="231"/>
      <c r="B21" s="132" t="s">
        <v>134</v>
      </c>
      <c r="C21" s="135"/>
      <c r="D21" s="134"/>
      <c r="E21" s="71"/>
      <c r="F21" s="42"/>
    </row>
    <row r="22" spans="1:6" ht="12.75">
      <c r="A22" s="231"/>
      <c r="B22" s="128" t="s">
        <v>140</v>
      </c>
      <c r="C22" s="135">
        <v>2</v>
      </c>
      <c r="D22" s="134">
        <v>330</v>
      </c>
      <c r="E22" s="307">
        <v>475.02</v>
      </c>
      <c r="F22" s="277">
        <f>E22*F5</f>
        <v>2006.5794839999999</v>
      </c>
    </row>
    <row r="23" spans="1:6" ht="12.75">
      <c r="A23" s="231"/>
      <c r="B23" s="128" t="s">
        <v>132</v>
      </c>
      <c r="C23" s="135">
        <v>25</v>
      </c>
      <c r="D23" s="134">
        <v>15</v>
      </c>
      <c r="E23" s="308"/>
      <c r="F23" s="278"/>
    </row>
    <row r="24" spans="1:6" ht="12.75">
      <c r="A24" s="232"/>
      <c r="B24" s="128" t="s">
        <v>133</v>
      </c>
      <c r="C24" s="135">
        <v>2.01</v>
      </c>
      <c r="D24" s="134">
        <v>130.02</v>
      </c>
      <c r="E24" s="309"/>
      <c r="F24" s="279"/>
    </row>
    <row r="25" spans="1:6" ht="12.75">
      <c r="A25" s="155"/>
      <c r="B25" s="128" t="s">
        <v>150</v>
      </c>
      <c r="C25" s="135"/>
      <c r="D25" s="134"/>
      <c r="E25" s="166"/>
      <c r="F25" s="40">
        <v>203</v>
      </c>
    </row>
    <row r="26" spans="1:6" ht="12.75">
      <c r="A26" s="34"/>
      <c r="B26" s="9"/>
      <c r="C26" s="22"/>
      <c r="D26" s="150">
        <f>SUM(D8:D24)</f>
        <v>2547.22</v>
      </c>
      <c r="E26" s="10"/>
      <c r="F26" s="187">
        <f>SUM(F8:F25)</f>
        <v>10760.205124</v>
      </c>
    </row>
    <row r="27" spans="1:6" ht="12.75">
      <c r="A27" s="12" t="s">
        <v>2</v>
      </c>
      <c r="B27" s="201" t="s">
        <v>3</v>
      </c>
      <c r="C27" s="202"/>
      <c r="D27" s="1"/>
      <c r="E27" s="1"/>
      <c r="F27" s="41"/>
    </row>
    <row r="28" spans="1:6" ht="14.25" customHeight="1">
      <c r="A28" s="43"/>
      <c r="B28" s="203" t="s">
        <v>7</v>
      </c>
      <c r="C28" s="204"/>
      <c r="D28" s="204"/>
      <c r="E28" s="205"/>
      <c r="F28" s="39">
        <v>17284</v>
      </c>
    </row>
    <row r="29" spans="1:6" ht="13.5" customHeight="1">
      <c r="A29" s="13"/>
      <c r="B29" s="206" t="s">
        <v>4</v>
      </c>
      <c r="C29" s="206"/>
      <c r="D29" s="206"/>
      <c r="E29" s="206"/>
      <c r="F29" s="39">
        <v>32884.86</v>
      </c>
    </row>
    <row r="30" spans="1:6" ht="12.75" customHeight="1">
      <c r="A30" s="37"/>
      <c r="B30" s="206" t="s">
        <v>79</v>
      </c>
      <c r="C30" s="206"/>
      <c r="D30" s="206"/>
      <c r="E30" s="206"/>
      <c r="F30" s="39">
        <v>1940.64</v>
      </c>
    </row>
    <row r="31" spans="1:6" ht="12.75" customHeight="1">
      <c r="A31" s="37"/>
      <c r="B31" s="292" t="s">
        <v>31</v>
      </c>
      <c r="C31" s="293"/>
      <c r="D31" s="293"/>
      <c r="E31" s="294"/>
      <c r="F31" s="39">
        <v>748.65</v>
      </c>
    </row>
    <row r="32" spans="1:6" ht="12.75">
      <c r="A32" s="37"/>
      <c r="B32" s="194" t="s">
        <v>8</v>
      </c>
      <c r="C32" s="195"/>
      <c r="D32" s="195"/>
      <c r="E32" s="196"/>
      <c r="F32" s="39">
        <v>11722.59</v>
      </c>
    </row>
    <row r="33" spans="1:6" ht="12.75" customHeight="1">
      <c r="A33" s="37"/>
      <c r="B33" s="194" t="s">
        <v>155</v>
      </c>
      <c r="C33" s="195"/>
      <c r="D33" s="195"/>
      <c r="E33" s="196"/>
      <c r="F33" s="39">
        <v>4218</v>
      </c>
    </row>
    <row r="34" spans="1:6" ht="12.75">
      <c r="A34" s="37"/>
      <c r="B34" s="224" t="s">
        <v>9</v>
      </c>
      <c r="C34" s="225"/>
      <c r="D34" s="225"/>
      <c r="E34" s="226"/>
      <c r="F34" s="172">
        <f>SUM(F26:F33)</f>
        <v>79558.945124</v>
      </c>
    </row>
    <row r="35" spans="1:6" ht="12.75">
      <c r="A35" s="37"/>
      <c r="B35" s="199" t="s">
        <v>151</v>
      </c>
      <c r="C35" s="200"/>
      <c r="D35" s="200"/>
      <c r="E35" s="158"/>
      <c r="F35" s="172">
        <v>108976.33</v>
      </c>
    </row>
    <row r="36" spans="1:6" ht="14.25" customHeight="1">
      <c r="A36" s="37"/>
      <c r="B36" s="243" t="s">
        <v>156</v>
      </c>
      <c r="C36" s="244"/>
      <c r="D36" s="244"/>
      <c r="E36" s="189"/>
      <c r="F36" s="173">
        <v>61192</v>
      </c>
    </row>
    <row r="37" spans="1:6" ht="12.75">
      <c r="A37" s="20"/>
      <c r="B37" s="227" t="s">
        <v>158</v>
      </c>
      <c r="C37" s="228"/>
      <c r="D37" s="228"/>
      <c r="E37" s="229"/>
      <c r="F37" s="188">
        <f>F35-F34-F36</f>
        <v>-31774.615124000004</v>
      </c>
    </row>
    <row r="38" spans="1:6" ht="12.75">
      <c r="A38" s="20"/>
      <c r="B38" s="221" t="s">
        <v>154</v>
      </c>
      <c r="C38" s="222"/>
      <c r="D38" s="223"/>
      <c r="E38" s="1"/>
      <c r="F38" s="81">
        <v>36362</v>
      </c>
    </row>
  </sheetData>
  <sheetProtection/>
  <mergeCells count="29">
    <mergeCell ref="E14:E15"/>
    <mergeCell ref="F14:F15"/>
    <mergeCell ref="A16:A24"/>
    <mergeCell ref="E17:E20"/>
    <mergeCell ref="B32:E32"/>
    <mergeCell ref="A1:F1"/>
    <mergeCell ref="A2:F2"/>
    <mergeCell ref="F3:F4"/>
    <mergeCell ref="A3:A4"/>
    <mergeCell ref="B3:B4"/>
    <mergeCell ref="C3:E3"/>
    <mergeCell ref="A7:A8"/>
    <mergeCell ref="B38:D38"/>
    <mergeCell ref="B33:E33"/>
    <mergeCell ref="B35:D35"/>
    <mergeCell ref="B36:D36"/>
    <mergeCell ref="A9:A10"/>
    <mergeCell ref="A13:A15"/>
    <mergeCell ref="A11:A12"/>
    <mergeCell ref="B31:E31"/>
    <mergeCell ref="B30:E30"/>
    <mergeCell ref="B29:E29"/>
    <mergeCell ref="B37:E37"/>
    <mergeCell ref="B34:E34"/>
    <mergeCell ref="F17:F20"/>
    <mergeCell ref="E22:E24"/>
    <mergeCell ref="F22:F24"/>
    <mergeCell ref="B27:C27"/>
    <mergeCell ref="B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3.375" style="0" customWidth="1"/>
    <col min="2" max="2" width="48.25390625" style="0" customWidth="1"/>
    <col min="3" max="3" width="5.625" style="0" customWidth="1"/>
    <col min="4" max="4" width="10.125" style="0" customWidth="1"/>
    <col min="5" max="5" width="9.75390625" style="0" hidden="1" customWidth="1"/>
    <col min="6" max="6" width="9.625" style="0" bestFit="1" customWidth="1"/>
  </cols>
  <sheetData>
    <row r="1" spans="1:6" ht="12.75">
      <c r="A1" s="210" t="s">
        <v>152</v>
      </c>
      <c r="B1" s="211"/>
      <c r="C1" s="211"/>
      <c r="D1" s="211"/>
      <c r="E1" s="211"/>
      <c r="F1" s="211"/>
    </row>
    <row r="2" spans="1:6" ht="12.75">
      <c r="A2" s="253" t="s">
        <v>21</v>
      </c>
      <c r="B2" s="254"/>
      <c r="C2" s="254"/>
      <c r="D2" s="254"/>
      <c r="E2" s="254"/>
      <c r="F2" s="255"/>
    </row>
    <row r="3" spans="1:6" ht="12.75" customHeight="1">
      <c r="A3" s="310" t="s">
        <v>29</v>
      </c>
      <c r="B3" s="258" t="s">
        <v>6</v>
      </c>
      <c r="C3" s="260" t="s">
        <v>22</v>
      </c>
      <c r="D3" s="261"/>
      <c r="E3" s="262"/>
      <c r="F3" s="258" t="s">
        <v>23</v>
      </c>
    </row>
    <row r="4" spans="1:6" ht="22.5" customHeight="1">
      <c r="A4" s="311"/>
      <c r="B4" s="259"/>
      <c r="C4" s="47" t="s">
        <v>5</v>
      </c>
      <c r="D4" s="47" t="s">
        <v>24</v>
      </c>
      <c r="E4" s="46" t="s">
        <v>25</v>
      </c>
      <c r="F4" s="259"/>
    </row>
    <row r="5" spans="1:6" ht="13.5" customHeight="1" hidden="1">
      <c r="A5" s="48"/>
      <c r="B5" s="49"/>
      <c r="C5" s="47"/>
      <c r="D5" s="47"/>
      <c r="E5" s="50"/>
      <c r="F5" s="1">
        <v>4.2242</v>
      </c>
    </row>
    <row r="6" spans="1:6" ht="12.75">
      <c r="A6" s="48" t="s">
        <v>0</v>
      </c>
      <c r="B6" s="49" t="s">
        <v>1</v>
      </c>
      <c r="C6" s="47"/>
      <c r="D6" s="47"/>
      <c r="E6" s="50"/>
      <c r="F6" s="1"/>
    </row>
    <row r="7" spans="1:6" ht="12.75">
      <c r="A7" s="310" t="s">
        <v>61</v>
      </c>
      <c r="B7" s="52" t="s">
        <v>60</v>
      </c>
      <c r="C7" s="53"/>
      <c r="D7" s="53"/>
      <c r="E7" s="53"/>
      <c r="F7" s="51"/>
    </row>
    <row r="8" spans="1:6" ht="12.75">
      <c r="A8" s="315"/>
      <c r="B8" s="76" t="s">
        <v>50</v>
      </c>
      <c r="C8" s="54">
        <v>1</v>
      </c>
      <c r="D8" s="54">
        <v>850</v>
      </c>
      <c r="E8" s="316">
        <v>1700</v>
      </c>
      <c r="F8" s="269">
        <f>E8*F5</f>
        <v>7181.139999999999</v>
      </c>
    </row>
    <row r="9" spans="1:6" ht="12.75">
      <c r="A9" s="315"/>
      <c r="B9" s="76" t="s">
        <v>55</v>
      </c>
      <c r="C9" s="54">
        <v>10</v>
      </c>
      <c r="D9" s="54">
        <v>850</v>
      </c>
      <c r="E9" s="317"/>
      <c r="F9" s="271"/>
    </row>
    <row r="10" spans="1:6" ht="12.75">
      <c r="A10" s="314" t="s">
        <v>90</v>
      </c>
      <c r="B10" s="57" t="s">
        <v>92</v>
      </c>
      <c r="C10" s="54"/>
      <c r="D10" s="54"/>
      <c r="E10" s="55"/>
      <c r="F10" s="93"/>
    </row>
    <row r="11" spans="1:6" ht="12.75">
      <c r="A11" s="314"/>
      <c r="B11" s="51" t="s">
        <v>73</v>
      </c>
      <c r="C11" s="54">
        <v>25</v>
      </c>
      <c r="D11" s="54">
        <v>17</v>
      </c>
      <c r="E11" s="55">
        <v>17</v>
      </c>
      <c r="F11" s="56">
        <f>E11*F5</f>
        <v>71.81139999999999</v>
      </c>
    </row>
    <row r="12" spans="1:6" ht="15" customHeight="1">
      <c r="A12" s="312" t="s">
        <v>103</v>
      </c>
      <c r="B12" s="98" t="s">
        <v>105</v>
      </c>
      <c r="C12" s="100"/>
      <c r="D12" s="101"/>
      <c r="E12" s="55"/>
      <c r="F12" s="56"/>
    </row>
    <row r="13" spans="1:6" ht="15" customHeight="1">
      <c r="A13" s="313"/>
      <c r="B13" s="114" t="s">
        <v>51</v>
      </c>
      <c r="C13" s="100">
        <v>3</v>
      </c>
      <c r="D13" s="102">
        <v>48</v>
      </c>
      <c r="E13" s="316">
        <v>94</v>
      </c>
      <c r="F13" s="269">
        <f>E13*F5</f>
        <v>397.0748</v>
      </c>
    </row>
    <row r="14" spans="1:6" ht="15" customHeight="1">
      <c r="A14" s="313"/>
      <c r="B14" s="114" t="s">
        <v>106</v>
      </c>
      <c r="C14" s="100">
        <v>2</v>
      </c>
      <c r="D14" s="102">
        <v>46</v>
      </c>
      <c r="E14" s="317"/>
      <c r="F14" s="271"/>
    </row>
    <row r="15" spans="1:6" ht="14.25" customHeight="1">
      <c r="A15" s="313" t="s">
        <v>141</v>
      </c>
      <c r="B15" s="99" t="s">
        <v>126</v>
      </c>
      <c r="C15" s="116"/>
      <c r="D15" s="117"/>
      <c r="E15" s="55"/>
      <c r="F15" s="56"/>
    </row>
    <row r="16" spans="1:6" ht="17.25" customHeight="1">
      <c r="A16" s="313"/>
      <c r="B16" s="108" t="s">
        <v>124</v>
      </c>
      <c r="C16" s="116">
        <v>2</v>
      </c>
      <c r="D16" s="117">
        <v>530</v>
      </c>
      <c r="E16" s="55">
        <v>530</v>
      </c>
      <c r="F16" s="56">
        <f>E16*F5</f>
        <v>2238.826</v>
      </c>
    </row>
    <row r="17" spans="1:6" ht="12.75">
      <c r="A17" s="103"/>
      <c r="B17" s="51"/>
      <c r="C17" s="58"/>
      <c r="D17" s="154">
        <f>SUM(D7:D16)</f>
        <v>2341</v>
      </c>
      <c r="E17" s="54"/>
      <c r="F17" s="192">
        <f>SUM(F8:F16)</f>
        <v>9888.8522</v>
      </c>
    </row>
    <row r="18" spans="1:6" ht="10.5" customHeight="1">
      <c r="A18" s="49" t="s">
        <v>2</v>
      </c>
      <c r="B18" s="260" t="s">
        <v>3</v>
      </c>
      <c r="C18" s="262"/>
      <c r="D18" s="51"/>
      <c r="E18" s="51"/>
      <c r="F18" s="84"/>
    </row>
    <row r="19" spans="1:6" ht="14.25" customHeight="1">
      <c r="A19" s="60"/>
      <c r="B19" s="203" t="s">
        <v>7</v>
      </c>
      <c r="C19" s="204"/>
      <c r="D19" s="204"/>
      <c r="E19" s="205"/>
      <c r="F19" s="39">
        <v>16382.89</v>
      </c>
    </row>
    <row r="20" spans="1:6" ht="14.25" customHeight="1">
      <c r="A20" s="51"/>
      <c r="B20" s="206" t="s">
        <v>4</v>
      </c>
      <c r="C20" s="206"/>
      <c r="D20" s="206"/>
      <c r="E20" s="206"/>
      <c r="F20" s="39">
        <v>31170.09</v>
      </c>
    </row>
    <row r="21" spans="1:6" ht="14.25" customHeight="1">
      <c r="A21" s="61"/>
      <c r="B21" s="206" t="s">
        <v>79</v>
      </c>
      <c r="C21" s="206"/>
      <c r="D21" s="206"/>
      <c r="E21" s="206"/>
      <c r="F21" s="39">
        <v>1944.12</v>
      </c>
    </row>
    <row r="22" spans="1:6" ht="15" customHeight="1">
      <c r="A22" s="61"/>
      <c r="B22" s="292" t="s">
        <v>31</v>
      </c>
      <c r="C22" s="293"/>
      <c r="D22" s="293"/>
      <c r="E22" s="294"/>
      <c r="F22" s="39">
        <v>748.65</v>
      </c>
    </row>
    <row r="23" spans="1:6" ht="14.25" customHeight="1">
      <c r="A23" s="61"/>
      <c r="B23" s="194" t="s">
        <v>8</v>
      </c>
      <c r="C23" s="195"/>
      <c r="D23" s="195"/>
      <c r="E23" s="196"/>
      <c r="F23" s="39">
        <v>11111.32</v>
      </c>
    </row>
    <row r="24" spans="1:6" ht="13.5" customHeight="1">
      <c r="A24" s="61"/>
      <c r="B24" s="194" t="s">
        <v>155</v>
      </c>
      <c r="C24" s="195"/>
      <c r="D24" s="195"/>
      <c r="E24" s="196"/>
      <c r="F24" s="39">
        <v>3719</v>
      </c>
    </row>
    <row r="25" spans="1:6" ht="13.5" customHeight="1">
      <c r="A25" s="61"/>
      <c r="B25" s="224" t="s">
        <v>9</v>
      </c>
      <c r="C25" s="225"/>
      <c r="D25" s="225"/>
      <c r="E25" s="226"/>
      <c r="F25" s="172">
        <f>SUM(F17:F24)</f>
        <v>74964.9222</v>
      </c>
    </row>
    <row r="26" spans="1:6" ht="14.25" customHeight="1">
      <c r="A26" s="61"/>
      <c r="B26" s="199" t="s">
        <v>151</v>
      </c>
      <c r="C26" s="200"/>
      <c r="D26" s="200"/>
      <c r="E26" s="158"/>
      <c r="F26" s="172">
        <v>108699.99</v>
      </c>
    </row>
    <row r="27" spans="1:6" ht="15" customHeight="1">
      <c r="A27" s="61"/>
      <c r="B27" s="243" t="s">
        <v>156</v>
      </c>
      <c r="C27" s="244"/>
      <c r="D27" s="244"/>
      <c r="E27" s="189"/>
      <c r="F27" s="173">
        <v>104346</v>
      </c>
    </row>
    <row r="28" spans="1:6" ht="16.5" customHeight="1">
      <c r="A28" s="51"/>
      <c r="B28" s="227" t="s">
        <v>158</v>
      </c>
      <c r="C28" s="228"/>
      <c r="D28" s="228"/>
      <c r="E28" s="229"/>
      <c r="F28" s="188">
        <f>F26-F25-F27</f>
        <v>-70610.9322</v>
      </c>
    </row>
    <row r="29" spans="1:6" ht="16.5" customHeight="1">
      <c r="A29" s="51"/>
      <c r="B29" s="221" t="s">
        <v>154</v>
      </c>
      <c r="C29" s="222"/>
      <c r="D29" s="223"/>
      <c r="E29" s="1"/>
      <c r="F29" s="81">
        <v>40882</v>
      </c>
    </row>
  </sheetData>
  <sheetProtection/>
  <mergeCells count="26">
    <mergeCell ref="B27:D27"/>
    <mergeCell ref="A7:A9"/>
    <mergeCell ref="E8:E9"/>
    <mergeCell ref="F8:F9"/>
    <mergeCell ref="A15:A16"/>
    <mergeCell ref="B22:E22"/>
    <mergeCell ref="B23:E23"/>
    <mergeCell ref="B20:E20"/>
    <mergeCell ref="E13:E14"/>
    <mergeCell ref="F13:F14"/>
    <mergeCell ref="B26:D26"/>
    <mergeCell ref="A10:A11"/>
    <mergeCell ref="B19:E19"/>
    <mergeCell ref="B18:C18"/>
    <mergeCell ref="B25:E25"/>
    <mergeCell ref="B24:E24"/>
    <mergeCell ref="B28:E28"/>
    <mergeCell ref="B29:D29"/>
    <mergeCell ref="A1:F1"/>
    <mergeCell ref="A2:F2"/>
    <mergeCell ref="A3:A4"/>
    <mergeCell ref="F3:F4"/>
    <mergeCell ref="B3:B4"/>
    <mergeCell ref="C3:E3"/>
    <mergeCell ref="B21:E21"/>
    <mergeCell ref="A12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34" sqref="A34:IV34"/>
    </sheetView>
  </sheetViews>
  <sheetFormatPr defaultColWidth="9.00390625" defaultRowHeight="12.75"/>
  <cols>
    <col min="1" max="1" width="3.875" style="0" customWidth="1"/>
    <col min="2" max="2" width="50.75390625" style="0" customWidth="1"/>
    <col min="3" max="3" width="6.875" style="0" customWidth="1"/>
    <col min="4" max="4" width="9.25390625" style="0" customWidth="1"/>
    <col min="5" max="5" width="9.375" style="0" hidden="1" customWidth="1"/>
  </cols>
  <sheetData>
    <row r="1" spans="1:6" ht="12.75">
      <c r="A1" s="210" t="s">
        <v>152</v>
      </c>
      <c r="B1" s="211"/>
      <c r="C1" s="211"/>
      <c r="D1" s="211"/>
      <c r="E1" s="211"/>
      <c r="F1" s="212"/>
    </row>
    <row r="2" spans="1:6" ht="12.75">
      <c r="A2" s="210" t="s">
        <v>11</v>
      </c>
      <c r="B2" s="211"/>
      <c r="C2" s="211"/>
      <c r="D2" s="211"/>
      <c r="E2" s="211"/>
      <c r="F2" s="212"/>
    </row>
    <row r="3" spans="1:6" ht="12.75" customHeight="1">
      <c r="A3" s="215" t="s">
        <v>29</v>
      </c>
      <c r="B3" s="213" t="s">
        <v>6</v>
      </c>
      <c r="C3" s="201" t="s">
        <v>22</v>
      </c>
      <c r="D3" s="217"/>
      <c r="E3" s="202"/>
      <c r="F3" s="213" t="s">
        <v>23</v>
      </c>
    </row>
    <row r="4" spans="1:6" ht="20.25" customHeight="1">
      <c r="A4" s="216"/>
      <c r="B4" s="214"/>
      <c r="C4" s="2" t="s">
        <v>5</v>
      </c>
      <c r="D4" s="2" t="s">
        <v>24</v>
      </c>
      <c r="E4" s="18" t="s">
        <v>25</v>
      </c>
      <c r="F4" s="214"/>
    </row>
    <row r="5" spans="1:6" ht="11.25" customHeight="1" hidden="1">
      <c r="A5" s="44"/>
      <c r="B5" s="3"/>
      <c r="C5" s="1"/>
      <c r="D5" s="1"/>
      <c r="E5" s="1"/>
      <c r="F5" s="1">
        <v>4.2242</v>
      </c>
    </row>
    <row r="6" spans="1:6" ht="13.5" customHeight="1">
      <c r="A6" s="44" t="s">
        <v>0</v>
      </c>
      <c r="B6" s="3" t="s">
        <v>1</v>
      </c>
      <c r="C6" s="1"/>
      <c r="D6" s="1"/>
      <c r="E6" s="1"/>
      <c r="F6" s="1"/>
    </row>
    <row r="7" spans="1:6" ht="12.75" customHeight="1">
      <c r="A7" s="247" t="s">
        <v>30</v>
      </c>
      <c r="B7" s="25" t="s">
        <v>53</v>
      </c>
      <c r="C7" s="175"/>
      <c r="D7" s="35"/>
      <c r="E7" s="66"/>
      <c r="F7" s="67"/>
    </row>
    <row r="8" spans="1:6" ht="12" customHeight="1">
      <c r="A8" s="247"/>
      <c r="B8" s="8" t="s">
        <v>59</v>
      </c>
      <c r="C8" s="175">
        <v>1</v>
      </c>
      <c r="D8" s="139">
        <v>44</v>
      </c>
      <c r="E8" s="237">
        <v>137.5</v>
      </c>
      <c r="F8" s="235">
        <f>E8*F5</f>
        <v>580.8275</v>
      </c>
    </row>
    <row r="9" spans="1:6" ht="12" customHeight="1">
      <c r="A9" s="247"/>
      <c r="B9" s="8" t="s">
        <v>51</v>
      </c>
      <c r="C9" s="175">
        <v>5</v>
      </c>
      <c r="D9" s="139">
        <v>93.5</v>
      </c>
      <c r="E9" s="239"/>
      <c r="F9" s="236"/>
    </row>
    <row r="10" spans="1:6" ht="13.5" customHeight="1">
      <c r="A10" s="230" t="s">
        <v>100</v>
      </c>
      <c r="B10" s="74" t="s">
        <v>93</v>
      </c>
      <c r="C10" s="175"/>
      <c r="D10" s="140"/>
      <c r="E10" s="66"/>
      <c r="F10" s="67"/>
    </row>
    <row r="11" spans="1:6" ht="14.25" customHeight="1">
      <c r="A11" s="245"/>
      <c r="B11" s="8" t="s">
        <v>94</v>
      </c>
      <c r="C11" s="175">
        <v>1</v>
      </c>
      <c r="D11" s="139">
        <v>90</v>
      </c>
      <c r="E11" s="237">
        <v>1120</v>
      </c>
      <c r="F11" s="240">
        <f>E11*F5</f>
        <v>4731.103999999999</v>
      </c>
    </row>
    <row r="12" spans="1:6" ht="14.25" customHeight="1">
      <c r="A12" s="245"/>
      <c r="B12" s="8" t="s">
        <v>95</v>
      </c>
      <c r="C12" s="175">
        <v>2</v>
      </c>
      <c r="D12" s="139">
        <v>420</v>
      </c>
      <c r="E12" s="238"/>
      <c r="F12" s="241"/>
    </row>
    <row r="13" spans="1:6" ht="12.75" customHeight="1">
      <c r="A13" s="245"/>
      <c r="B13" s="8" t="s">
        <v>96</v>
      </c>
      <c r="C13" s="175">
        <v>2</v>
      </c>
      <c r="D13" s="139">
        <v>90</v>
      </c>
      <c r="E13" s="238"/>
      <c r="F13" s="241"/>
    </row>
    <row r="14" spans="1:6" ht="15" customHeight="1">
      <c r="A14" s="245"/>
      <c r="B14" s="70" t="s">
        <v>97</v>
      </c>
      <c r="C14" s="176">
        <v>1</v>
      </c>
      <c r="D14" s="141">
        <v>75.5</v>
      </c>
      <c r="E14" s="238"/>
      <c r="F14" s="241"/>
    </row>
    <row r="15" spans="1:6" ht="15" customHeight="1">
      <c r="A15" s="245"/>
      <c r="B15" s="70" t="s">
        <v>147</v>
      </c>
      <c r="C15" s="176">
        <v>1</v>
      </c>
      <c r="D15" s="141">
        <v>45</v>
      </c>
      <c r="E15" s="238"/>
      <c r="F15" s="241"/>
    </row>
    <row r="16" spans="1:6" ht="15" customHeight="1">
      <c r="A16" s="245"/>
      <c r="B16" s="70" t="s">
        <v>146</v>
      </c>
      <c r="C16" s="176">
        <v>1</v>
      </c>
      <c r="D16" s="141">
        <v>185</v>
      </c>
      <c r="E16" s="238"/>
      <c r="F16" s="241"/>
    </row>
    <row r="17" spans="1:6" ht="15" customHeight="1">
      <c r="A17" s="245"/>
      <c r="B17" s="78" t="s">
        <v>81</v>
      </c>
      <c r="C17" s="38">
        <v>1</v>
      </c>
      <c r="D17" s="142">
        <v>45</v>
      </c>
      <c r="E17" s="238"/>
      <c r="F17" s="241"/>
    </row>
    <row r="18" spans="1:6" ht="12.75">
      <c r="A18" s="245"/>
      <c r="B18" s="78" t="s">
        <v>98</v>
      </c>
      <c r="C18" s="38">
        <v>1</v>
      </c>
      <c r="D18" s="142">
        <v>79.5</v>
      </c>
      <c r="E18" s="238"/>
      <c r="F18" s="241"/>
    </row>
    <row r="19" spans="1:6" ht="12.75">
      <c r="A19" s="246"/>
      <c r="B19" s="78" t="s">
        <v>99</v>
      </c>
      <c r="C19" s="38">
        <v>1</v>
      </c>
      <c r="D19" s="142">
        <v>90</v>
      </c>
      <c r="E19" s="239"/>
      <c r="F19" s="242"/>
    </row>
    <row r="20" spans="1:6" ht="15">
      <c r="A20" s="230" t="s">
        <v>125</v>
      </c>
      <c r="B20" s="98" t="s">
        <v>127</v>
      </c>
      <c r="C20" s="177"/>
      <c r="D20" s="143"/>
      <c r="E20" s="66"/>
      <c r="F20" s="75"/>
    </row>
    <row r="21" spans="1:6" ht="12.75">
      <c r="A21" s="246"/>
      <c r="B21" s="108" t="s">
        <v>65</v>
      </c>
      <c r="C21" s="178">
        <v>15</v>
      </c>
      <c r="D21" s="144">
        <v>75</v>
      </c>
      <c r="E21" s="118">
        <v>75</v>
      </c>
      <c r="F21" s="38">
        <f>E21*F5</f>
        <v>316.815</v>
      </c>
    </row>
    <row r="22" spans="1:6" ht="12.75">
      <c r="A22" s="230" t="s">
        <v>135</v>
      </c>
      <c r="B22" s="136" t="s">
        <v>104</v>
      </c>
      <c r="C22" s="170"/>
      <c r="D22" s="145"/>
      <c r="E22" s="66"/>
      <c r="F22" s="75"/>
    </row>
    <row r="23" spans="1:6" ht="12.75">
      <c r="A23" s="245"/>
      <c r="B23" s="128" t="s">
        <v>51</v>
      </c>
      <c r="C23" s="171">
        <v>9</v>
      </c>
      <c r="D23" s="146">
        <v>162</v>
      </c>
      <c r="E23" s="66"/>
      <c r="F23" s="38"/>
    </row>
    <row r="24" spans="1:6" ht="12.75">
      <c r="A24" s="245"/>
      <c r="B24" s="132" t="s">
        <v>134</v>
      </c>
      <c r="C24" s="171"/>
      <c r="D24" s="146"/>
      <c r="E24" s="66"/>
      <c r="F24" s="75"/>
    </row>
    <row r="25" spans="1:6" ht="12.75">
      <c r="A25" s="245"/>
      <c r="B25" s="128" t="s">
        <v>132</v>
      </c>
      <c r="C25" s="171">
        <v>50</v>
      </c>
      <c r="D25" s="146">
        <v>30</v>
      </c>
      <c r="E25" s="237">
        <v>748.12</v>
      </c>
      <c r="F25" s="240">
        <f>E25*F5</f>
        <v>3160.2085039999997</v>
      </c>
    </row>
    <row r="26" spans="1:6" ht="12.75">
      <c r="A26" s="245"/>
      <c r="B26" s="128" t="s">
        <v>133</v>
      </c>
      <c r="C26" s="171">
        <v>6</v>
      </c>
      <c r="D26" s="146">
        <v>388.12</v>
      </c>
      <c r="E26" s="238"/>
      <c r="F26" s="241"/>
    </row>
    <row r="27" spans="1:6" ht="12.75">
      <c r="A27" s="246"/>
      <c r="B27" s="128" t="s">
        <v>140</v>
      </c>
      <c r="C27" s="171">
        <v>2</v>
      </c>
      <c r="D27" s="146">
        <v>330</v>
      </c>
      <c r="E27" s="239"/>
      <c r="F27" s="242"/>
    </row>
    <row r="28" spans="1:6" ht="12.75">
      <c r="A28" s="161"/>
      <c r="B28" s="128" t="s">
        <v>150</v>
      </c>
      <c r="C28" s="171"/>
      <c r="D28" s="146"/>
      <c r="E28" s="159"/>
      <c r="F28" s="160">
        <v>684</v>
      </c>
    </row>
    <row r="29" spans="1:6" ht="12.75">
      <c r="A29" s="90"/>
      <c r="B29" s="9"/>
      <c r="C29" s="6"/>
      <c r="D29" s="148">
        <f>SUM(D8:D27)</f>
        <v>2242.62</v>
      </c>
      <c r="E29" s="66"/>
      <c r="F29" s="179">
        <f>SUM(F8:F28)</f>
        <v>9472.955004</v>
      </c>
    </row>
    <row r="30" spans="1:6" ht="12.75" customHeight="1">
      <c r="A30" s="3" t="s">
        <v>2</v>
      </c>
      <c r="B30" s="201" t="s">
        <v>3</v>
      </c>
      <c r="C30" s="202"/>
      <c r="D30" s="1"/>
      <c r="E30" s="1"/>
      <c r="F30" s="39"/>
    </row>
    <row r="31" spans="1:6" ht="12" customHeight="1">
      <c r="A31" s="8"/>
      <c r="B31" s="203" t="s">
        <v>7</v>
      </c>
      <c r="C31" s="204"/>
      <c r="D31" s="204"/>
      <c r="E31" s="205"/>
      <c r="F31" s="39">
        <v>14258.71</v>
      </c>
    </row>
    <row r="32" spans="1:6" ht="14.25" customHeight="1">
      <c r="A32" s="9"/>
      <c r="B32" s="194" t="s">
        <v>4</v>
      </c>
      <c r="C32" s="195"/>
      <c r="D32" s="195"/>
      <c r="E32" s="196"/>
      <c r="F32" s="39">
        <v>27128.63</v>
      </c>
    </row>
    <row r="33" spans="1:6" ht="11.25" customHeight="1">
      <c r="A33" s="9"/>
      <c r="B33" s="194" t="s">
        <v>79</v>
      </c>
      <c r="C33" s="195"/>
      <c r="D33" s="195"/>
      <c r="E33" s="196"/>
      <c r="F33" s="39">
        <v>1604</v>
      </c>
    </row>
    <row r="34" spans="1:6" ht="12.75">
      <c r="A34" s="9"/>
      <c r="B34" s="194" t="s">
        <v>8</v>
      </c>
      <c r="C34" s="195"/>
      <c r="D34" s="195"/>
      <c r="E34" s="196"/>
      <c r="F34" s="39">
        <v>9670.64</v>
      </c>
    </row>
    <row r="35" spans="1:6" ht="12.75" customHeight="1">
      <c r="A35" s="37"/>
      <c r="B35" s="194" t="s">
        <v>155</v>
      </c>
      <c r="C35" s="195"/>
      <c r="D35" s="195"/>
      <c r="E35" s="196"/>
      <c r="F35" s="39">
        <v>3710</v>
      </c>
    </row>
    <row r="36" spans="1:6" ht="12.75">
      <c r="A36" s="20"/>
      <c r="B36" s="224" t="s">
        <v>9</v>
      </c>
      <c r="C36" s="225"/>
      <c r="D36" s="225"/>
      <c r="E36" s="226"/>
      <c r="F36" s="172">
        <f>SUM(F29:F35)</f>
        <v>65844.935004</v>
      </c>
    </row>
    <row r="37" spans="1:6" ht="12.75" customHeight="1">
      <c r="A37" s="20"/>
      <c r="B37" s="199" t="s">
        <v>151</v>
      </c>
      <c r="C37" s="200"/>
      <c r="D37" s="200"/>
      <c r="E37" s="158"/>
      <c r="F37" s="172">
        <v>114926.14</v>
      </c>
    </row>
    <row r="38" spans="1:6" ht="13.5" customHeight="1">
      <c r="A38" s="20"/>
      <c r="B38" s="243" t="s">
        <v>156</v>
      </c>
      <c r="C38" s="244"/>
      <c r="D38" s="244"/>
      <c r="E38" s="158"/>
      <c r="F38" s="173">
        <v>17053</v>
      </c>
    </row>
    <row r="39" spans="1:6" ht="12.75">
      <c r="A39" s="20"/>
      <c r="B39" s="227" t="s">
        <v>28</v>
      </c>
      <c r="C39" s="228"/>
      <c r="D39" s="228"/>
      <c r="E39" s="229"/>
      <c r="F39" s="82">
        <f>F37-F36-F38</f>
        <v>32028.204996</v>
      </c>
    </row>
    <row r="40" spans="1:6" ht="12.75">
      <c r="A40" s="1"/>
      <c r="B40" s="221" t="s">
        <v>154</v>
      </c>
      <c r="C40" s="222"/>
      <c r="D40" s="223"/>
      <c r="E40" s="1"/>
      <c r="F40" s="81">
        <v>11780</v>
      </c>
    </row>
  </sheetData>
  <sheetProtection/>
  <mergeCells count="27">
    <mergeCell ref="B33:E33"/>
    <mergeCell ref="E8:E9"/>
    <mergeCell ref="A22:A27"/>
    <mergeCell ref="A20:A21"/>
    <mergeCell ref="A7:A9"/>
    <mergeCell ref="B31:E31"/>
    <mergeCell ref="B32:E32"/>
    <mergeCell ref="B30:C30"/>
    <mergeCell ref="A1:F1"/>
    <mergeCell ref="A2:F2"/>
    <mergeCell ref="A3:A4"/>
    <mergeCell ref="C3:E3"/>
    <mergeCell ref="B3:B4"/>
    <mergeCell ref="A10:A19"/>
    <mergeCell ref="E11:E19"/>
    <mergeCell ref="F11:F19"/>
    <mergeCell ref="F3:F4"/>
    <mergeCell ref="B35:E35"/>
    <mergeCell ref="F8:F9"/>
    <mergeCell ref="B34:E34"/>
    <mergeCell ref="E25:E27"/>
    <mergeCell ref="F25:F27"/>
    <mergeCell ref="B40:D40"/>
    <mergeCell ref="B39:E39"/>
    <mergeCell ref="B37:D37"/>
    <mergeCell ref="B38:D38"/>
    <mergeCell ref="B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31" sqref="B31:D31"/>
    </sheetView>
  </sheetViews>
  <sheetFormatPr defaultColWidth="9.00390625" defaultRowHeight="12.75"/>
  <cols>
    <col min="1" max="1" width="4.25390625" style="0" customWidth="1"/>
    <col min="2" max="2" width="51.25390625" style="0" customWidth="1"/>
    <col min="3" max="3" width="6.00390625" style="0" customWidth="1"/>
    <col min="4" max="4" width="8.875" style="0" customWidth="1"/>
    <col min="5" max="5" width="10.125" style="0" hidden="1" customWidth="1"/>
    <col min="6" max="6" width="10.75390625" style="0" customWidth="1"/>
  </cols>
  <sheetData>
    <row r="1" spans="1:6" ht="12.75">
      <c r="A1" s="210" t="s">
        <v>152</v>
      </c>
      <c r="B1" s="211"/>
      <c r="C1" s="211"/>
      <c r="D1" s="211"/>
      <c r="E1" s="211"/>
      <c r="F1" s="212"/>
    </row>
    <row r="2" spans="1:6" ht="12.75">
      <c r="A2" s="210" t="s">
        <v>12</v>
      </c>
      <c r="B2" s="211"/>
      <c r="C2" s="211"/>
      <c r="D2" s="211"/>
      <c r="E2" s="211"/>
      <c r="F2" s="212"/>
    </row>
    <row r="3" spans="1:6" ht="12.75" customHeight="1">
      <c r="A3" s="215" t="s">
        <v>29</v>
      </c>
      <c r="B3" s="213" t="s">
        <v>6</v>
      </c>
      <c r="C3" s="201" t="s">
        <v>22</v>
      </c>
      <c r="D3" s="217"/>
      <c r="E3" s="202"/>
      <c r="F3" s="213" t="s">
        <v>23</v>
      </c>
    </row>
    <row r="4" spans="1:6" ht="21" customHeight="1">
      <c r="A4" s="216"/>
      <c r="B4" s="214"/>
      <c r="C4" s="2" t="s">
        <v>5</v>
      </c>
      <c r="D4" s="2" t="s">
        <v>24</v>
      </c>
      <c r="E4" s="23" t="s">
        <v>25</v>
      </c>
      <c r="F4" s="214"/>
    </row>
    <row r="5" spans="1:6" ht="11.25" customHeight="1" hidden="1">
      <c r="A5" s="44"/>
      <c r="B5" s="3"/>
      <c r="C5" s="1"/>
      <c r="D5" s="1"/>
      <c r="E5" s="1"/>
      <c r="F5" s="1">
        <v>4.2242</v>
      </c>
    </row>
    <row r="6" spans="1:6" ht="12.75" customHeight="1">
      <c r="A6" s="44" t="s">
        <v>0</v>
      </c>
      <c r="B6" s="3" t="s">
        <v>1</v>
      </c>
      <c r="C6" s="1"/>
      <c r="D6" s="1"/>
      <c r="E6" s="1"/>
      <c r="F6" s="7"/>
    </row>
    <row r="7" spans="1:6" ht="11.25" customHeight="1">
      <c r="A7" s="230" t="s">
        <v>37</v>
      </c>
      <c r="B7" s="25" t="s">
        <v>32</v>
      </c>
      <c r="C7" s="29" t="s">
        <v>33</v>
      </c>
      <c r="D7" s="29" t="s">
        <v>33</v>
      </c>
      <c r="E7" s="29"/>
      <c r="F7" s="7"/>
    </row>
    <row r="8" spans="1:6" ht="12.75" customHeight="1">
      <c r="A8" s="231"/>
      <c r="B8" s="8" t="s">
        <v>34</v>
      </c>
      <c r="C8" s="22">
        <v>0.2</v>
      </c>
      <c r="D8" s="22">
        <v>18</v>
      </c>
      <c r="E8" s="6">
        <v>18</v>
      </c>
      <c r="F8" s="38">
        <f>E8*F5</f>
        <v>76.03559999999999</v>
      </c>
    </row>
    <row r="9" spans="1:6" ht="12.75">
      <c r="A9" s="231"/>
      <c r="B9" s="69" t="s">
        <v>35</v>
      </c>
      <c r="C9" s="22"/>
      <c r="D9" s="22"/>
      <c r="E9" s="6"/>
      <c r="F9" s="38"/>
    </row>
    <row r="10" spans="1:6" ht="12.75" customHeight="1">
      <c r="A10" s="232"/>
      <c r="B10" s="70" t="s">
        <v>36</v>
      </c>
      <c r="C10" s="72">
        <v>5</v>
      </c>
      <c r="D10" s="72">
        <v>60</v>
      </c>
      <c r="E10" s="72">
        <v>60</v>
      </c>
      <c r="F10" s="38"/>
    </row>
    <row r="11" spans="1:6" ht="12.75" customHeight="1">
      <c r="A11" s="248" t="s">
        <v>71</v>
      </c>
      <c r="B11" s="74" t="s">
        <v>32</v>
      </c>
      <c r="C11" s="22"/>
      <c r="D11" s="22"/>
      <c r="E11" s="77"/>
      <c r="F11" s="38"/>
    </row>
    <row r="12" spans="1:6" ht="12.75">
      <c r="A12" s="250"/>
      <c r="B12" s="1" t="s">
        <v>78</v>
      </c>
      <c r="C12" s="22">
        <v>0.5</v>
      </c>
      <c r="D12" s="22">
        <v>45</v>
      </c>
      <c r="E12" s="251">
        <v>1325</v>
      </c>
      <c r="F12" s="240">
        <f>E12*F5</f>
        <v>5597.065</v>
      </c>
    </row>
    <row r="13" spans="1:6" ht="12.75">
      <c r="A13" s="249"/>
      <c r="B13" s="1" t="s">
        <v>149</v>
      </c>
      <c r="C13" s="22"/>
      <c r="D13" s="22">
        <v>1280</v>
      </c>
      <c r="E13" s="252"/>
      <c r="F13" s="242"/>
    </row>
    <row r="14" spans="1:6" ht="15">
      <c r="A14" s="248" t="s">
        <v>108</v>
      </c>
      <c r="B14" s="99" t="s">
        <v>107</v>
      </c>
      <c r="C14" s="100"/>
      <c r="D14" s="101"/>
      <c r="E14" s="77"/>
      <c r="F14" s="38"/>
    </row>
    <row r="15" spans="1:6" ht="12.75">
      <c r="A15" s="249"/>
      <c r="B15" s="114" t="s">
        <v>51</v>
      </c>
      <c r="C15" s="100">
        <v>3</v>
      </c>
      <c r="D15" s="101">
        <v>48</v>
      </c>
      <c r="E15" s="77"/>
      <c r="F15" s="38"/>
    </row>
    <row r="16" spans="1:6" ht="15">
      <c r="A16" s="248" t="s">
        <v>121</v>
      </c>
      <c r="B16" s="98" t="s">
        <v>128</v>
      </c>
      <c r="C16" s="116"/>
      <c r="D16" s="117"/>
      <c r="E16" s="77"/>
      <c r="F16" s="38"/>
    </row>
    <row r="17" spans="1:6" ht="12.75">
      <c r="A17" s="250"/>
      <c r="B17" s="108" t="s">
        <v>110</v>
      </c>
      <c r="C17" s="116">
        <v>1</v>
      </c>
      <c r="D17" s="117">
        <v>47</v>
      </c>
      <c r="E17" s="251">
        <v>159</v>
      </c>
      <c r="F17" s="240">
        <f>E17*F5</f>
        <v>671.6478</v>
      </c>
    </row>
    <row r="18" spans="1:6" ht="12.75">
      <c r="A18" s="249"/>
      <c r="B18" s="108" t="s">
        <v>129</v>
      </c>
      <c r="C18" s="116">
        <v>4</v>
      </c>
      <c r="D18" s="117">
        <v>112</v>
      </c>
      <c r="E18" s="252"/>
      <c r="F18" s="242"/>
    </row>
    <row r="19" spans="1:6" ht="12.75">
      <c r="A19" s="248" t="s">
        <v>142</v>
      </c>
      <c r="B19" s="132" t="s">
        <v>104</v>
      </c>
      <c r="C19" s="133"/>
      <c r="D19" s="134"/>
      <c r="E19" s="77"/>
      <c r="F19" s="38"/>
    </row>
    <row r="20" spans="1:6" ht="15" customHeight="1">
      <c r="A20" s="249"/>
      <c r="B20" s="128" t="s">
        <v>51</v>
      </c>
      <c r="C20" s="137">
        <v>6</v>
      </c>
      <c r="D20" s="134">
        <v>108</v>
      </c>
      <c r="E20" s="77"/>
      <c r="F20" s="38"/>
    </row>
    <row r="21" spans="1:6" ht="15" customHeight="1">
      <c r="A21" s="162"/>
      <c r="B21" s="128" t="s">
        <v>150</v>
      </c>
      <c r="C21" s="137"/>
      <c r="D21" s="134"/>
      <c r="E21" s="77"/>
      <c r="F21" s="38">
        <v>912.18</v>
      </c>
    </row>
    <row r="22" spans="1:6" ht="12.75">
      <c r="A22" s="68"/>
      <c r="B22" s="78"/>
      <c r="C22" s="22"/>
      <c r="D22" s="153">
        <f>SUM(D8:D20)</f>
        <v>1718</v>
      </c>
      <c r="E22" s="77"/>
      <c r="F22" s="179">
        <f>SUM(F8:F21)</f>
        <v>7256.9284</v>
      </c>
    </row>
    <row r="23" spans="1:6" ht="12.75">
      <c r="A23" s="3" t="s">
        <v>2</v>
      </c>
      <c r="B23" s="201" t="s">
        <v>3</v>
      </c>
      <c r="C23" s="202"/>
      <c r="D23" s="1"/>
      <c r="E23" s="6"/>
      <c r="F23" s="38"/>
    </row>
    <row r="24" spans="1:6" ht="14.25" customHeight="1">
      <c r="A24" s="15"/>
      <c r="B24" s="203" t="s">
        <v>7</v>
      </c>
      <c r="C24" s="204"/>
      <c r="D24" s="204"/>
      <c r="E24" s="205"/>
      <c r="F24" s="39">
        <v>11811.09</v>
      </c>
    </row>
    <row r="25" spans="1:6" ht="14.25" customHeight="1">
      <c r="A25" s="13"/>
      <c r="B25" s="206" t="s">
        <v>4</v>
      </c>
      <c r="C25" s="206"/>
      <c r="D25" s="206"/>
      <c r="E25" s="206"/>
      <c r="F25" s="39">
        <v>22471.78</v>
      </c>
    </row>
    <row r="26" spans="1:6" ht="14.25" customHeight="1">
      <c r="A26" s="37"/>
      <c r="B26" s="206" t="s">
        <v>79</v>
      </c>
      <c r="C26" s="206"/>
      <c r="D26" s="206"/>
      <c r="E26" s="206"/>
      <c r="F26" s="39">
        <v>1326</v>
      </c>
    </row>
    <row r="27" spans="1:6" ht="12.75">
      <c r="A27" s="37"/>
      <c r="B27" s="194" t="s">
        <v>8</v>
      </c>
      <c r="C27" s="195"/>
      <c r="D27" s="195"/>
      <c r="E27" s="196"/>
      <c r="F27" s="39">
        <v>8010.6</v>
      </c>
    </row>
    <row r="28" spans="1:6" ht="12.75">
      <c r="A28" s="37"/>
      <c r="B28" s="194" t="s">
        <v>157</v>
      </c>
      <c r="C28" s="195"/>
      <c r="D28" s="195"/>
      <c r="E28" s="196"/>
      <c r="F28" s="39">
        <v>8283.5</v>
      </c>
    </row>
    <row r="29" spans="1:6" ht="12.75">
      <c r="A29" s="37"/>
      <c r="B29" s="224" t="s">
        <v>9</v>
      </c>
      <c r="C29" s="225"/>
      <c r="D29" s="225"/>
      <c r="E29" s="226"/>
      <c r="F29" s="172">
        <f>SUM(F22:F28)</f>
        <v>59159.8984</v>
      </c>
    </row>
    <row r="30" spans="1:6" ht="15.75" customHeight="1">
      <c r="A30" s="37"/>
      <c r="B30" s="199" t="s">
        <v>151</v>
      </c>
      <c r="C30" s="200"/>
      <c r="D30" s="200"/>
      <c r="E30" s="158"/>
      <c r="F30" s="172">
        <v>80370.91</v>
      </c>
    </row>
    <row r="31" spans="1:6" ht="12.75">
      <c r="A31" s="20"/>
      <c r="B31" s="243" t="s">
        <v>156</v>
      </c>
      <c r="C31" s="244"/>
      <c r="D31" s="244"/>
      <c r="E31" s="158"/>
      <c r="F31" s="173">
        <v>4335</v>
      </c>
    </row>
    <row r="32" spans="1:6" ht="12.75">
      <c r="A32" s="20"/>
      <c r="B32" s="227" t="s">
        <v>28</v>
      </c>
      <c r="C32" s="228"/>
      <c r="D32" s="228"/>
      <c r="E32" s="229"/>
      <c r="F32" s="82">
        <f>F30-F29-F31</f>
        <v>16876.011600000005</v>
      </c>
    </row>
    <row r="33" spans="1:6" ht="12.75">
      <c r="A33" s="1"/>
      <c r="B33" s="221" t="s">
        <v>154</v>
      </c>
      <c r="C33" s="222"/>
      <c r="D33" s="223"/>
      <c r="E33" s="1"/>
      <c r="F33" s="81">
        <v>4581</v>
      </c>
    </row>
  </sheetData>
  <sheetProtection/>
  <mergeCells count="26">
    <mergeCell ref="B30:D30"/>
    <mergeCell ref="F17:F18"/>
    <mergeCell ref="E12:E13"/>
    <mergeCell ref="F12:F13"/>
    <mergeCell ref="A11:A13"/>
    <mergeCell ref="B33:D33"/>
    <mergeCell ref="B23:C23"/>
    <mergeCell ref="B24:E24"/>
    <mergeCell ref="B32:E32"/>
    <mergeCell ref="B28:E28"/>
    <mergeCell ref="A1:F1"/>
    <mergeCell ref="A2:F2"/>
    <mergeCell ref="A3:A4"/>
    <mergeCell ref="B3:B4"/>
    <mergeCell ref="C3:E3"/>
    <mergeCell ref="A7:A10"/>
    <mergeCell ref="B31:D31"/>
    <mergeCell ref="A19:A20"/>
    <mergeCell ref="A14:A15"/>
    <mergeCell ref="B29:E29"/>
    <mergeCell ref="F3:F4"/>
    <mergeCell ref="B27:E27"/>
    <mergeCell ref="B26:E26"/>
    <mergeCell ref="B25:E25"/>
    <mergeCell ref="A16:A18"/>
    <mergeCell ref="E17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9" sqref="B29:E29"/>
    </sheetView>
  </sheetViews>
  <sheetFormatPr defaultColWidth="9.00390625" defaultRowHeight="12.75"/>
  <cols>
    <col min="1" max="1" width="3.375" style="0" customWidth="1"/>
    <col min="2" max="2" width="48.625" style="0" customWidth="1"/>
    <col min="3" max="3" width="5.625" style="0" customWidth="1"/>
    <col min="4" max="4" width="9.125" style="0" customWidth="1"/>
    <col min="5" max="5" width="9.625" style="0" hidden="1" customWidth="1"/>
    <col min="6" max="6" width="10.625" style="0" customWidth="1"/>
  </cols>
  <sheetData>
    <row r="1" spans="1:6" ht="12.75">
      <c r="A1" s="210" t="s">
        <v>152</v>
      </c>
      <c r="B1" s="211"/>
      <c r="C1" s="211"/>
      <c r="D1" s="211"/>
      <c r="E1" s="211"/>
      <c r="F1" s="212"/>
    </row>
    <row r="2" spans="1:6" ht="12.75">
      <c r="A2" s="253" t="s">
        <v>13</v>
      </c>
      <c r="B2" s="254"/>
      <c r="C2" s="254"/>
      <c r="D2" s="254"/>
      <c r="E2" s="254"/>
      <c r="F2" s="255"/>
    </row>
    <row r="3" spans="1:6" ht="12.75" customHeight="1">
      <c r="A3" s="256" t="s">
        <v>29</v>
      </c>
      <c r="B3" s="258" t="s">
        <v>6</v>
      </c>
      <c r="C3" s="260" t="s">
        <v>22</v>
      </c>
      <c r="D3" s="261"/>
      <c r="E3" s="262"/>
      <c r="F3" s="258" t="s">
        <v>23</v>
      </c>
    </row>
    <row r="4" spans="1:6" ht="21.75" customHeight="1">
      <c r="A4" s="257"/>
      <c r="B4" s="259"/>
      <c r="C4" s="47" t="s">
        <v>5</v>
      </c>
      <c r="D4" s="47" t="s">
        <v>24</v>
      </c>
      <c r="E4" s="50" t="s">
        <v>25</v>
      </c>
      <c r="F4" s="259"/>
    </row>
    <row r="5" spans="1:6" ht="11.25" customHeight="1" hidden="1">
      <c r="A5" s="64"/>
      <c r="B5" s="49"/>
      <c r="C5" s="51"/>
      <c r="D5" s="51"/>
      <c r="E5" s="51"/>
      <c r="F5" s="1">
        <v>4.2242</v>
      </c>
    </row>
    <row r="6" spans="1:6" ht="12.75" customHeight="1">
      <c r="A6" s="64" t="s">
        <v>0</v>
      </c>
      <c r="B6" s="49" t="s">
        <v>1</v>
      </c>
      <c r="C6" s="51"/>
      <c r="D6" s="51"/>
      <c r="E6" s="51"/>
      <c r="F6" s="1"/>
    </row>
    <row r="7" spans="1:6" ht="16.5" customHeight="1">
      <c r="A7" s="256" t="s">
        <v>102</v>
      </c>
      <c r="B7" s="52" t="s">
        <v>101</v>
      </c>
      <c r="C7" s="65"/>
      <c r="D7" s="65"/>
      <c r="E7" s="65"/>
      <c r="F7" s="58"/>
    </row>
    <row r="8" spans="1:6" ht="14.25" customHeight="1">
      <c r="A8" s="257"/>
      <c r="B8" s="51" t="s">
        <v>78</v>
      </c>
      <c r="C8" s="54">
        <v>0.5</v>
      </c>
      <c r="D8" s="54">
        <v>45</v>
      </c>
      <c r="E8" s="54">
        <v>45</v>
      </c>
      <c r="F8" s="56">
        <f>F5*E8</f>
        <v>190.089</v>
      </c>
    </row>
    <row r="9" spans="1:6" ht="15" customHeight="1">
      <c r="A9" s="263" t="s">
        <v>108</v>
      </c>
      <c r="B9" s="98" t="s">
        <v>105</v>
      </c>
      <c r="C9" s="100"/>
      <c r="D9" s="101"/>
      <c r="E9" s="54"/>
      <c r="F9" s="56"/>
    </row>
    <row r="10" spans="1:6" ht="13.5" customHeight="1">
      <c r="A10" s="265"/>
      <c r="B10" s="114" t="s">
        <v>110</v>
      </c>
      <c r="C10" s="100">
        <v>2</v>
      </c>
      <c r="D10" s="101">
        <v>76</v>
      </c>
      <c r="E10" s="54">
        <v>76</v>
      </c>
      <c r="F10" s="56">
        <f>E10*F5</f>
        <v>321.0392</v>
      </c>
    </row>
    <row r="11" spans="1:6" ht="11.25" customHeight="1">
      <c r="A11" s="263" t="s">
        <v>121</v>
      </c>
      <c r="B11" s="119" t="s">
        <v>130</v>
      </c>
      <c r="C11" s="116"/>
      <c r="D11" s="120"/>
      <c r="E11" s="54"/>
      <c r="F11" s="56"/>
    </row>
    <row r="12" spans="1:6" ht="12.75">
      <c r="A12" s="264"/>
      <c r="B12" s="108" t="s">
        <v>117</v>
      </c>
      <c r="C12" s="116">
        <v>6</v>
      </c>
      <c r="D12" s="120">
        <v>2370</v>
      </c>
      <c r="E12" s="266">
        <v>2848.44</v>
      </c>
      <c r="F12" s="269">
        <f>E12*F5</f>
        <v>12032.380248</v>
      </c>
    </row>
    <row r="13" spans="1:6" ht="12.75">
      <c r="A13" s="264"/>
      <c r="B13" s="108" t="s">
        <v>123</v>
      </c>
      <c r="C13" s="116">
        <v>2</v>
      </c>
      <c r="D13" s="117">
        <v>74</v>
      </c>
      <c r="E13" s="267"/>
      <c r="F13" s="270"/>
    </row>
    <row r="14" spans="1:6" ht="12.75">
      <c r="A14" s="264"/>
      <c r="B14" s="108" t="s">
        <v>51</v>
      </c>
      <c r="C14" s="116">
        <v>3</v>
      </c>
      <c r="D14" s="117">
        <v>54</v>
      </c>
      <c r="E14" s="267"/>
      <c r="F14" s="270"/>
    </row>
    <row r="15" spans="1:6" ht="12.75">
      <c r="A15" s="264"/>
      <c r="B15" s="108" t="s">
        <v>129</v>
      </c>
      <c r="C15" s="116">
        <v>6</v>
      </c>
      <c r="D15" s="117">
        <v>168</v>
      </c>
      <c r="E15" s="267"/>
      <c r="F15" s="270"/>
    </row>
    <row r="16" spans="1:6" ht="12.75">
      <c r="A16" s="264"/>
      <c r="B16" s="108" t="s">
        <v>119</v>
      </c>
      <c r="C16" s="116">
        <v>4</v>
      </c>
      <c r="D16" s="117">
        <v>89.2</v>
      </c>
      <c r="E16" s="267"/>
      <c r="F16" s="270"/>
    </row>
    <row r="17" spans="1:6" ht="12.75">
      <c r="A17" s="265"/>
      <c r="B17" s="108" t="s">
        <v>120</v>
      </c>
      <c r="C17" s="116">
        <v>4</v>
      </c>
      <c r="D17" s="117">
        <v>93.24</v>
      </c>
      <c r="E17" s="268"/>
      <c r="F17" s="271"/>
    </row>
    <row r="18" spans="1:6" ht="12.75">
      <c r="A18" s="263" t="s">
        <v>135</v>
      </c>
      <c r="B18" s="132" t="s">
        <v>104</v>
      </c>
      <c r="C18" s="22"/>
      <c r="D18" s="22"/>
      <c r="E18" s="54"/>
      <c r="F18" s="56"/>
    </row>
    <row r="19" spans="1:6" ht="12.75">
      <c r="A19" s="264"/>
      <c r="B19" s="128" t="s">
        <v>51</v>
      </c>
      <c r="C19" s="133">
        <v>6</v>
      </c>
      <c r="D19" s="134">
        <v>108</v>
      </c>
      <c r="E19" s="54"/>
      <c r="F19" s="56"/>
    </row>
    <row r="20" spans="1:6" ht="15">
      <c r="A20" s="264"/>
      <c r="B20" s="98" t="s">
        <v>143</v>
      </c>
      <c r="C20" s="22"/>
      <c r="D20" s="22"/>
      <c r="E20" s="54"/>
      <c r="F20" s="56"/>
    </row>
    <row r="21" spans="1:6" ht="12.75">
      <c r="A21" s="265"/>
      <c r="B21" s="128" t="s">
        <v>144</v>
      </c>
      <c r="C21" s="133">
        <v>2</v>
      </c>
      <c r="D21" s="134">
        <v>8</v>
      </c>
      <c r="E21" s="54">
        <v>8</v>
      </c>
      <c r="F21" s="56">
        <f>E21*F5</f>
        <v>33.7936</v>
      </c>
    </row>
    <row r="22" spans="1:6" ht="12.75">
      <c r="A22" s="180"/>
      <c r="B22" s="128" t="s">
        <v>150</v>
      </c>
      <c r="C22" s="133"/>
      <c r="D22" s="134"/>
      <c r="E22" s="54"/>
      <c r="F22" s="56">
        <v>457</v>
      </c>
    </row>
    <row r="23" spans="1:6" ht="12.75">
      <c r="A23" s="138"/>
      <c r="B23" s="51"/>
      <c r="C23" s="54"/>
      <c r="D23" s="149">
        <f>SUM(D7:D21)</f>
        <v>3085.4399999999996</v>
      </c>
      <c r="E23" s="54"/>
      <c r="F23" s="181">
        <f>SUM(F7:F22)</f>
        <v>13034.302048</v>
      </c>
    </row>
    <row r="24" spans="1:6" ht="14.25" customHeight="1">
      <c r="A24" s="49" t="s">
        <v>2</v>
      </c>
      <c r="B24" s="260" t="s">
        <v>3</v>
      </c>
      <c r="C24" s="262"/>
      <c r="D24" s="51"/>
      <c r="E24" s="51"/>
      <c r="F24" s="59"/>
    </row>
    <row r="25" spans="1:6" ht="15.75" customHeight="1">
      <c r="A25" s="51"/>
      <c r="B25" s="203" t="s">
        <v>7</v>
      </c>
      <c r="C25" s="204"/>
      <c r="D25" s="204"/>
      <c r="E25" s="205"/>
      <c r="F25" s="39">
        <v>12281.71</v>
      </c>
    </row>
    <row r="26" spans="1:6" ht="17.25" customHeight="1">
      <c r="A26" s="61"/>
      <c r="B26" s="206" t="s">
        <v>4</v>
      </c>
      <c r="C26" s="206"/>
      <c r="D26" s="206"/>
      <c r="E26" s="206"/>
      <c r="F26" s="39">
        <v>23367.2</v>
      </c>
    </row>
    <row r="27" spans="1:6" ht="13.5" customHeight="1">
      <c r="A27" s="61"/>
      <c r="B27" s="206" t="s">
        <v>79</v>
      </c>
      <c r="C27" s="206"/>
      <c r="D27" s="206"/>
      <c r="E27" s="206"/>
      <c r="F27" s="39">
        <v>1379.04</v>
      </c>
    </row>
    <row r="28" spans="1:6" ht="15" customHeight="1">
      <c r="A28" s="61"/>
      <c r="B28" s="194" t="s">
        <v>8</v>
      </c>
      <c r="C28" s="195"/>
      <c r="D28" s="195"/>
      <c r="E28" s="196"/>
      <c r="F28" s="39">
        <v>8329.79</v>
      </c>
    </row>
    <row r="29" spans="1:6" ht="13.5" customHeight="1">
      <c r="A29" s="61"/>
      <c r="B29" s="194" t="s">
        <v>155</v>
      </c>
      <c r="C29" s="195"/>
      <c r="D29" s="195"/>
      <c r="E29" s="196"/>
      <c r="F29" s="39">
        <v>2780</v>
      </c>
    </row>
    <row r="30" spans="1:6" ht="15.75" customHeight="1">
      <c r="A30" s="61"/>
      <c r="B30" s="224" t="s">
        <v>9</v>
      </c>
      <c r="C30" s="225"/>
      <c r="D30" s="225"/>
      <c r="E30" s="226"/>
      <c r="F30" s="172">
        <f>SUM(F23:F29)</f>
        <v>61172.042048</v>
      </c>
    </row>
    <row r="31" spans="1:6" ht="15.75" customHeight="1">
      <c r="A31" s="51"/>
      <c r="B31" s="199" t="s">
        <v>151</v>
      </c>
      <c r="C31" s="200"/>
      <c r="D31" s="200"/>
      <c r="E31" s="158"/>
      <c r="F31" s="172">
        <v>72728.26</v>
      </c>
    </row>
    <row r="32" spans="1:6" ht="13.5" customHeight="1">
      <c r="A32" s="51"/>
      <c r="B32" s="197"/>
      <c r="C32" s="198"/>
      <c r="D32" s="198"/>
      <c r="E32" s="158"/>
      <c r="F32" s="173"/>
    </row>
    <row r="33" spans="1:6" ht="12.75">
      <c r="A33" s="1"/>
      <c r="B33" s="227" t="s">
        <v>28</v>
      </c>
      <c r="C33" s="228"/>
      <c r="D33" s="228"/>
      <c r="E33" s="229"/>
      <c r="F33" s="82">
        <f>F31-F30</f>
        <v>11556.217951999992</v>
      </c>
    </row>
    <row r="34" spans="2:6" ht="12.75">
      <c r="B34" s="221" t="s">
        <v>154</v>
      </c>
      <c r="C34" s="222"/>
      <c r="D34" s="223"/>
      <c r="E34" s="1"/>
      <c r="F34" s="81">
        <v>46761</v>
      </c>
    </row>
  </sheetData>
  <sheetProtection/>
  <mergeCells count="23">
    <mergeCell ref="F12:F17"/>
    <mergeCell ref="B26:E26"/>
    <mergeCell ref="A7:A8"/>
    <mergeCell ref="B24:C24"/>
    <mergeCell ref="A9:A10"/>
    <mergeCell ref="A18:A21"/>
    <mergeCell ref="A1:F1"/>
    <mergeCell ref="A2:F2"/>
    <mergeCell ref="A3:A4"/>
    <mergeCell ref="B3:B4"/>
    <mergeCell ref="F3:F4"/>
    <mergeCell ref="B29:E29"/>
    <mergeCell ref="C3:E3"/>
    <mergeCell ref="B25:E25"/>
    <mergeCell ref="A11:A17"/>
    <mergeCell ref="E12:E17"/>
    <mergeCell ref="B33:E33"/>
    <mergeCell ref="B34:D34"/>
    <mergeCell ref="B30:E30"/>
    <mergeCell ref="B27:E27"/>
    <mergeCell ref="B28:E28"/>
    <mergeCell ref="B31:D31"/>
    <mergeCell ref="B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35" sqref="B35:D35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5.625" style="0" customWidth="1"/>
    <col min="4" max="4" width="8.375" style="0" customWidth="1"/>
    <col min="5" max="5" width="9.25390625" style="0" hidden="1" customWidth="1"/>
  </cols>
  <sheetData>
    <row r="1" spans="1:6" ht="12.75">
      <c r="A1" s="210" t="s">
        <v>152</v>
      </c>
      <c r="B1" s="211"/>
      <c r="C1" s="211"/>
      <c r="D1" s="211"/>
      <c r="E1" s="211"/>
      <c r="F1" s="212"/>
    </row>
    <row r="2" spans="1:6" ht="12.75">
      <c r="A2" s="272" t="s">
        <v>14</v>
      </c>
      <c r="B2" s="272"/>
      <c r="C2" s="272"/>
      <c r="D2" s="272"/>
      <c r="E2" s="272"/>
      <c r="F2" s="1"/>
    </row>
    <row r="3" spans="1:6" ht="12.75" customHeight="1">
      <c r="A3" s="215" t="s">
        <v>29</v>
      </c>
      <c r="B3" s="213" t="s">
        <v>6</v>
      </c>
      <c r="C3" s="201" t="s">
        <v>22</v>
      </c>
      <c r="D3" s="217"/>
      <c r="E3" s="202"/>
      <c r="F3" s="213" t="s">
        <v>23</v>
      </c>
    </row>
    <row r="4" spans="1:6" ht="31.5" customHeight="1">
      <c r="A4" s="216"/>
      <c r="B4" s="214"/>
      <c r="C4" s="2" t="s">
        <v>5</v>
      </c>
      <c r="D4" s="2" t="s">
        <v>24</v>
      </c>
      <c r="E4" s="23" t="s">
        <v>25</v>
      </c>
      <c r="F4" s="214"/>
    </row>
    <row r="5" spans="1:6" ht="0.75" customHeight="1">
      <c r="A5" s="44"/>
      <c r="B5" s="3"/>
      <c r="C5" s="22"/>
      <c r="D5" s="22"/>
      <c r="E5" s="1"/>
      <c r="F5" s="1">
        <v>4.2242</v>
      </c>
    </row>
    <row r="6" spans="1:6" ht="13.5">
      <c r="A6" s="83" t="s">
        <v>0</v>
      </c>
      <c r="B6" s="3" t="s">
        <v>1</v>
      </c>
      <c r="C6" s="22"/>
      <c r="D6" s="22"/>
      <c r="E6" s="1"/>
      <c r="F6" s="1"/>
    </row>
    <row r="7" spans="1:6" ht="12.75">
      <c r="A7" s="215" t="s">
        <v>38</v>
      </c>
      <c r="B7" s="25" t="s">
        <v>35</v>
      </c>
      <c r="C7" s="29"/>
      <c r="D7" s="29"/>
      <c r="E7" s="27"/>
      <c r="F7" s="39"/>
    </row>
    <row r="8" spans="1:6" ht="12.75">
      <c r="A8" s="216"/>
      <c r="B8" s="1" t="s">
        <v>36</v>
      </c>
      <c r="C8" s="22">
        <v>2</v>
      </c>
      <c r="D8" s="36">
        <v>24</v>
      </c>
      <c r="E8" s="4">
        <v>24</v>
      </c>
      <c r="F8" s="41"/>
    </row>
    <row r="9" spans="1:6" ht="15">
      <c r="A9" s="215" t="s">
        <v>103</v>
      </c>
      <c r="B9" s="98" t="s">
        <v>111</v>
      </c>
      <c r="C9" s="97"/>
      <c r="D9" s="96"/>
      <c r="E9" s="10"/>
      <c r="F9" s="42"/>
    </row>
    <row r="10" spans="1:6" ht="12.75">
      <c r="A10" s="273"/>
      <c r="B10" s="114" t="s">
        <v>112</v>
      </c>
      <c r="C10" s="97">
        <v>2</v>
      </c>
      <c r="D10" s="102">
        <v>14</v>
      </c>
      <c r="E10" s="274">
        <v>46</v>
      </c>
      <c r="F10" s="277">
        <f>E10*F5</f>
        <v>194.3132</v>
      </c>
    </row>
    <row r="11" spans="1:6" ht="12.75">
      <c r="A11" s="273"/>
      <c r="B11" s="114" t="s">
        <v>113</v>
      </c>
      <c r="C11" s="97">
        <v>2</v>
      </c>
      <c r="D11" s="102">
        <v>14</v>
      </c>
      <c r="E11" s="275"/>
      <c r="F11" s="278"/>
    </row>
    <row r="12" spans="1:6" ht="12.75">
      <c r="A12" s="273"/>
      <c r="B12" s="114" t="s">
        <v>114</v>
      </c>
      <c r="C12" s="97">
        <v>2</v>
      </c>
      <c r="D12" s="102">
        <v>8</v>
      </c>
      <c r="E12" s="275"/>
      <c r="F12" s="278"/>
    </row>
    <row r="13" spans="1:6" ht="12.75">
      <c r="A13" s="273"/>
      <c r="B13" s="114" t="s">
        <v>148</v>
      </c>
      <c r="C13" s="97">
        <v>1</v>
      </c>
      <c r="D13" s="102">
        <v>2</v>
      </c>
      <c r="E13" s="275"/>
      <c r="F13" s="278"/>
    </row>
    <row r="14" spans="1:6" ht="12.75">
      <c r="A14" s="216"/>
      <c r="B14" s="114" t="s">
        <v>115</v>
      </c>
      <c r="C14" s="97">
        <v>4</v>
      </c>
      <c r="D14" s="102">
        <v>8</v>
      </c>
      <c r="E14" s="276"/>
      <c r="F14" s="279"/>
    </row>
    <row r="15" spans="1:6" ht="12.75">
      <c r="A15" s="215" t="s">
        <v>121</v>
      </c>
      <c r="B15" s="109" t="s">
        <v>122</v>
      </c>
      <c r="C15" s="105"/>
      <c r="D15" s="112"/>
      <c r="E15" s="10"/>
      <c r="F15" s="42"/>
    </row>
    <row r="16" spans="1:6" ht="12.75">
      <c r="A16" s="273"/>
      <c r="B16" s="108" t="s">
        <v>117</v>
      </c>
      <c r="C16" s="116">
        <v>6</v>
      </c>
      <c r="D16" s="120">
        <v>2370</v>
      </c>
      <c r="E16" s="274">
        <v>2606.44</v>
      </c>
      <c r="F16" s="277">
        <f>E16*F5</f>
        <v>11010.123848</v>
      </c>
    </row>
    <row r="17" spans="1:6" ht="12.75">
      <c r="A17" s="273"/>
      <c r="B17" s="108" t="s">
        <v>51</v>
      </c>
      <c r="C17" s="116">
        <v>3</v>
      </c>
      <c r="D17" s="117">
        <v>54</v>
      </c>
      <c r="E17" s="275"/>
      <c r="F17" s="278"/>
    </row>
    <row r="18" spans="1:6" ht="12.75">
      <c r="A18" s="273"/>
      <c r="B18" s="108" t="s">
        <v>119</v>
      </c>
      <c r="C18" s="116">
        <v>4</v>
      </c>
      <c r="D18" s="117">
        <v>89.2</v>
      </c>
      <c r="E18" s="275"/>
      <c r="F18" s="278"/>
    </row>
    <row r="19" spans="1:6" ht="12.75">
      <c r="A19" s="216"/>
      <c r="B19" s="108" t="s">
        <v>120</v>
      </c>
      <c r="C19" s="116">
        <v>4</v>
      </c>
      <c r="D19" s="117">
        <v>93.24</v>
      </c>
      <c r="E19" s="276"/>
      <c r="F19" s="279"/>
    </row>
    <row r="20" spans="1:6" ht="15">
      <c r="A20" s="215" t="s">
        <v>135</v>
      </c>
      <c r="B20" s="98" t="s">
        <v>143</v>
      </c>
      <c r="C20" s="129"/>
      <c r="D20" s="130"/>
      <c r="E20" s="10"/>
      <c r="F20" s="42"/>
    </row>
    <row r="21" spans="1:6" ht="12.75">
      <c r="A21" s="273"/>
      <c r="B21" s="128" t="s">
        <v>145</v>
      </c>
      <c r="C21" s="131">
        <v>2</v>
      </c>
      <c r="D21" s="130">
        <v>5.2</v>
      </c>
      <c r="E21" s="5">
        <v>5.2</v>
      </c>
      <c r="F21" s="40">
        <f>E21*F5</f>
        <v>21.96584</v>
      </c>
    </row>
    <row r="22" spans="1:6" ht="15">
      <c r="A22" s="273"/>
      <c r="B22" s="98" t="s">
        <v>134</v>
      </c>
      <c r="C22" s="123"/>
      <c r="D22" s="1"/>
      <c r="E22" s="10"/>
      <c r="F22" s="42"/>
    </row>
    <row r="23" spans="1:6" ht="12.75">
      <c r="A23" s="273"/>
      <c r="B23" s="128" t="s">
        <v>136</v>
      </c>
      <c r="C23" s="131">
        <v>100</v>
      </c>
      <c r="D23" s="130">
        <v>62</v>
      </c>
      <c r="E23" s="274">
        <v>385.43</v>
      </c>
      <c r="F23" s="277">
        <f>E23*F5</f>
        <v>1628.133406</v>
      </c>
    </row>
    <row r="24" spans="1:6" ht="12.75">
      <c r="A24" s="216"/>
      <c r="B24" s="128" t="s">
        <v>133</v>
      </c>
      <c r="C24" s="131">
        <v>5</v>
      </c>
      <c r="D24" s="130">
        <v>323.43</v>
      </c>
      <c r="E24" s="276"/>
      <c r="F24" s="279"/>
    </row>
    <row r="25" spans="1:6" ht="12.75">
      <c r="A25" s="157"/>
      <c r="B25" s="128" t="s">
        <v>150</v>
      </c>
      <c r="C25" s="131"/>
      <c r="D25" s="130"/>
      <c r="E25" s="163"/>
      <c r="F25" s="164">
        <v>102</v>
      </c>
    </row>
    <row r="26" spans="1:6" ht="12.75">
      <c r="A26" s="85"/>
      <c r="B26" s="1"/>
      <c r="C26" s="22"/>
      <c r="D26" s="150">
        <f>SUM(D7:D24)</f>
        <v>3067.0699999999993</v>
      </c>
      <c r="E26" s="94"/>
      <c r="F26" s="182">
        <f>SUM(F8:F25)</f>
        <v>12956.536294000001</v>
      </c>
    </row>
    <row r="27" spans="1:6" ht="12.75">
      <c r="A27" s="3" t="s">
        <v>2</v>
      </c>
      <c r="B27" s="201" t="s">
        <v>3</v>
      </c>
      <c r="C27" s="202"/>
      <c r="D27" s="1"/>
      <c r="E27" s="4"/>
      <c r="F27" s="41"/>
    </row>
    <row r="28" spans="1:6" ht="13.5" customHeight="1">
      <c r="A28" s="15"/>
      <c r="B28" s="203" t="s">
        <v>7</v>
      </c>
      <c r="C28" s="204"/>
      <c r="D28" s="204"/>
      <c r="E28" s="205"/>
      <c r="F28" s="39">
        <v>13168.45</v>
      </c>
    </row>
    <row r="29" spans="1:6" ht="12.75" customHeight="1">
      <c r="A29" s="13"/>
      <c r="B29" s="206" t="s">
        <v>4</v>
      </c>
      <c r="C29" s="206"/>
      <c r="D29" s="206"/>
      <c r="E29" s="206"/>
      <c r="F29" s="39">
        <v>25054.31</v>
      </c>
    </row>
    <row r="30" spans="1:6" ht="12.75" customHeight="1">
      <c r="A30" s="37"/>
      <c r="B30" s="206" t="s">
        <v>79</v>
      </c>
      <c r="C30" s="206"/>
      <c r="D30" s="206"/>
      <c r="E30" s="206"/>
      <c r="F30" s="39">
        <v>1479</v>
      </c>
    </row>
    <row r="31" spans="1:6" ht="12.75">
      <c r="A31" s="37"/>
      <c r="B31" s="194" t="s">
        <v>8</v>
      </c>
      <c r="C31" s="195"/>
      <c r="D31" s="195"/>
      <c r="E31" s="196"/>
      <c r="F31" s="39">
        <v>8931.2</v>
      </c>
    </row>
    <row r="32" spans="1:6" ht="12.75" customHeight="1">
      <c r="A32" s="37"/>
      <c r="B32" s="194" t="s">
        <v>155</v>
      </c>
      <c r="C32" s="195"/>
      <c r="D32" s="195"/>
      <c r="E32" s="196"/>
      <c r="F32" s="39">
        <v>2697</v>
      </c>
    </row>
    <row r="33" spans="1:6" ht="12.75">
      <c r="A33" s="37"/>
      <c r="B33" s="224" t="s">
        <v>9</v>
      </c>
      <c r="C33" s="225"/>
      <c r="D33" s="225"/>
      <c r="E33" s="226"/>
      <c r="F33" s="172">
        <f>SUM(F26:F32)</f>
        <v>64286.496294</v>
      </c>
    </row>
    <row r="34" spans="1:6" ht="12.75" customHeight="1">
      <c r="A34" s="37"/>
      <c r="B34" s="199" t="s">
        <v>151</v>
      </c>
      <c r="C34" s="200"/>
      <c r="D34" s="200"/>
      <c r="E34" s="158"/>
      <c r="F34" s="172">
        <v>85888.26</v>
      </c>
    </row>
    <row r="35" spans="1:6" ht="12.75">
      <c r="A35" s="20"/>
      <c r="B35" s="243" t="s">
        <v>156</v>
      </c>
      <c r="C35" s="244"/>
      <c r="D35" s="244"/>
      <c r="E35" s="158"/>
      <c r="F35" s="173">
        <v>44280</v>
      </c>
    </row>
    <row r="36" spans="1:6" ht="12.75">
      <c r="A36" s="20"/>
      <c r="B36" s="227" t="s">
        <v>158</v>
      </c>
      <c r="C36" s="228"/>
      <c r="D36" s="228"/>
      <c r="E36" s="229"/>
      <c r="F36" s="82">
        <f>F34-F33-F35</f>
        <v>-22678.236294000002</v>
      </c>
    </row>
    <row r="37" spans="1:6" ht="12.75">
      <c r="A37" s="1"/>
      <c r="B37" s="221" t="s">
        <v>154</v>
      </c>
      <c r="C37" s="222"/>
      <c r="D37" s="223"/>
      <c r="E37" s="1"/>
      <c r="F37" s="81">
        <v>41124</v>
      </c>
    </row>
  </sheetData>
  <sheetProtection/>
  <mergeCells count="27">
    <mergeCell ref="F3:F4"/>
    <mergeCell ref="B28:E28"/>
    <mergeCell ref="A7:A8"/>
    <mergeCell ref="B31:E31"/>
    <mergeCell ref="F16:F19"/>
    <mergeCell ref="B33:E33"/>
    <mergeCell ref="E10:E14"/>
    <mergeCell ref="E23:E24"/>
    <mergeCell ref="B30:E30"/>
    <mergeCell ref="B32:E32"/>
    <mergeCell ref="E16:E19"/>
    <mergeCell ref="A20:A24"/>
    <mergeCell ref="B37:D37"/>
    <mergeCell ref="B29:E29"/>
    <mergeCell ref="F10:F14"/>
    <mergeCell ref="B36:E36"/>
    <mergeCell ref="F23:F24"/>
    <mergeCell ref="A1:F1"/>
    <mergeCell ref="B34:D34"/>
    <mergeCell ref="B35:D35"/>
    <mergeCell ref="A2:E2"/>
    <mergeCell ref="B27:C27"/>
    <mergeCell ref="A3:A4"/>
    <mergeCell ref="B3:B4"/>
    <mergeCell ref="C3:E3"/>
    <mergeCell ref="A9:A14"/>
    <mergeCell ref="A15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6" sqref="B36:D36"/>
    </sheetView>
  </sheetViews>
  <sheetFormatPr defaultColWidth="9.00390625" defaultRowHeight="12.75"/>
  <cols>
    <col min="1" max="1" width="4.375" style="0" customWidth="1"/>
    <col min="2" max="2" width="51.625" style="0" customWidth="1"/>
    <col min="3" max="3" width="6.125" style="0" customWidth="1"/>
    <col min="4" max="4" width="10.00390625" style="0" customWidth="1"/>
    <col min="5" max="5" width="10.00390625" style="0" hidden="1" customWidth="1"/>
    <col min="6" max="6" width="9.875" style="0" customWidth="1"/>
    <col min="7" max="7" width="10.25390625" style="0" hidden="1" customWidth="1"/>
  </cols>
  <sheetData>
    <row r="1" spans="1:7" ht="12.75">
      <c r="A1" s="210" t="s">
        <v>152</v>
      </c>
      <c r="B1" s="211"/>
      <c r="C1" s="211"/>
      <c r="D1" s="211"/>
      <c r="E1" s="211"/>
      <c r="F1" s="211"/>
      <c r="G1" s="212"/>
    </row>
    <row r="2" spans="1:7" ht="12.75">
      <c r="A2" s="210" t="s">
        <v>15</v>
      </c>
      <c r="B2" s="211"/>
      <c r="C2" s="211"/>
      <c r="D2" s="211"/>
      <c r="E2" s="211"/>
      <c r="F2" s="211"/>
      <c r="G2" s="212"/>
    </row>
    <row r="3" spans="1:6" ht="12.75" customHeight="1">
      <c r="A3" s="215" t="s">
        <v>29</v>
      </c>
      <c r="B3" s="213" t="s">
        <v>6</v>
      </c>
      <c r="C3" s="201" t="s">
        <v>22</v>
      </c>
      <c r="D3" s="217"/>
      <c r="E3" s="202"/>
      <c r="F3" s="213" t="s">
        <v>26</v>
      </c>
    </row>
    <row r="4" spans="1:6" ht="39.75" customHeight="1">
      <c r="A4" s="216"/>
      <c r="B4" s="214"/>
      <c r="C4" s="2" t="s">
        <v>5</v>
      </c>
      <c r="D4" s="2" t="s">
        <v>24</v>
      </c>
      <c r="E4" s="18" t="s">
        <v>25</v>
      </c>
      <c r="F4" s="214"/>
    </row>
    <row r="5" spans="1:6" ht="0.75" customHeight="1">
      <c r="A5" s="44"/>
      <c r="B5" s="3"/>
      <c r="C5" s="1"/>
      <c r="D5" s="1"/>
      <c r="E5" s="1"/>
      <c r="F5" s="1">
        <v>4.2242</v>
      </c>
    </row>
    <row r="6" spans="1:6" ht="13.5">
      <c r="A6" s="44" t="s">
        <v>0</v>
      </c>
      <c r="B6" s="3" t="s">
        <v>1</v>
      </c>
      <c r="C6" s="123"/>
      <c r="D6" s="1"/>
      <c r="E6" s="1"/>
      <c r="F6" s="1"/>
    </row>
    <row r="7" spans="1:6" ht="12" customHeight="1">
      <c r="A7" s="280" t="s">
        <v>37</v>
      </c>
      <c r="B7" s="25" t="s">
        <v>32</v>
      </c>
      <c r="C7" s="124"/>
      <c r="D7" s="29"/>
      <c r="E7" s="27"/>
      <c r="F7" s="1"/>
    </row>
    <row r="8" spans="1:6" ht="12.75">
      <c r="A8" s="281"/>
      <c r="B8" s="1" t="s">
        <v>34</v>
      </c>
      <c r="C8" s="125">
        <v>0.3</v>
      </c>
      <c r="D8" s="36">
        <v>27</v>
      </c>
      <c r="E8" s="22">
        <v>27</v>
      </c>
      <c r="F8" s="39">
        <f>E8*F5</f>
        <v>114.0534</v>
      </c>
    </row>
    <row r="9" spans="1:6" ht="12.75">
      <c r="A9" s="281"/>
      <c r="B9" s="28" t="s">
        <v>35</v>
      </c>
      <c r="C9" s="126"/>
      <c r="D9" s="31"/>
      <c r="E9" s="31"/>
      <c r="F9" s="39"/>
    </row>
    <row r="10" spans="1:6" ht="12.75">
      <c r="A10" s="282"/>
      <c r="B10" s="1" t="s">
        <v>36</v>
      </c>
      <c r="C10" s="125">
        <v>3</v>
      </c>
      <c r="D10" s="36">
        <v>36</v>
      </c>
      <c r="E10" s="22">
        <v>36</v>
      </c>
      <c r="F10" s="39"/>
    </row>
    <row r="11" spans="1:6" ht="12.75">
      <c r="A11" s="280" t="s">
        <v>52</v>
      </c>
      <c r="B11" s="32" t="s">
        <v>53</v>
      </c>
      <c r="C11" s="125"/>
      <c r="D11" s="36"/>
      <c r="E11" s="22"/>
      <c r="F11" s="39"/>
    </row>
    <row r="12" spans="1:6" ht="12.75">
      <c r="A12" s="282"/>
      <c r="B12" s="11" t="s">
        <v>51</v>
      </c>
      <c r="C12" s="125">
        <v>3</v>
      </c>
      <c r="D12" s="36">
        <v>56.1</v>
      </c>
      <c r="E12" s="21">
        <v>56.1</v>
      </c>
      <c r="F12" s="73"/>
    </row>
    <row r="13" spans="1:6" ht="12.75" customHeight="1">
      <c r="A13" s="280" t="s">
        <v>71</v>
      </c>
      <c r="B13" s="32" t="s">
        <v>57</v>
      </c>
      <c r="C13" s="125"/>
      <c r="D13" s="36"/>
      <c r="E13" s="22"/>
      <c r="F13" s="39"/>
    </row>
    <row r="14" spans="1:6" ht="12.75">
      <c r="A14" s="282"/>
      <c r="B14" s="1" t="s">
        <v>70</v>
      </c>
      <c r="C14" s="125">
        <v>1</v>
      </c>
      <c r="D14" s="36">
        <v>700</v>
      </c>
      <c r="E14" s="6">
        <v>700</v>
      </c>
      <c r="F14" s="38">
        <f>E14*F5</f>
        <v>2956.9399999999996</v>
      </c>
    </row>
    <row r="15" spans="1:6" ht="12.75">
      <c r="A15" s="280" t="s">
        <v>121</v>
      </c>
      <c r="B15" s="109" t="s">
        <v>122</v>
      </c>
      <c r="C15" s="183"/>
      <c r="D15" s="184"/>
      <c r="E15" s="6"/>
      <c r="F15" s="38"/>
    </row>
    <row r="16" spans="1:6" ht="12.75">
      <c r="A16" s="281"/>
      <c r="B16" s="108" t="s">
        <v>117</v>
      </c>
      <c r="C16" s="116">
        <v>6</v>
      </c>
      <c r="D16" s="120">
        <v>2370</v>
      </c>
      <c r="E16" s="283">
        <v>2965.44</v>
      </c>
      <c r="F16" s="240">
        <f>E16*F5</f>
        <v>12526.611648</v>
      </c>
    </row>
    <row r="17" spans="1:6" ht="12.75">
      <c r="A17" s="281"/>
      <c r="B17" s="108" t="s">
        <v>118</v>
      </c>
      <c r="C17" s="116">
        <v>1</v>
      </c>
      <c r="D17" s="117">
        <v>395</v>
      </c>
      <c r="E17" s="284"/>
      <c r="F17" s="241"/>
    </row>
    <row r="18" spans="1:6" ht="12.75">
      <c r="A18" s="281"/>
      <c r="B18" s="108" t="s">
        <v>51</v>
      </c>
      <c r="C18" s="116">
        <v>1</v>
      </c>
      <c r="D18" s="117">
        <v>18</v>
      </c>
      <c r="E18" s="284"/>
      <c r="F18" s="241"/>
    </row>
    <row r="19" spans="1:6" ht="12.75">
      <c r="A19" s="281"/>
      <c r="B19" s="108" t="s">
        <v>119</v>
      </c>
      <c r="C19" s="116">
        <v>4</v>
      </c>
      <c r="D19" s="117">
        <v>89.2</v>
      </c>
      <c r="E19" s="284"/>
      <c r="F19" s="241"/>
    </row>
    <row r="20" spans="1:6" ht="12.75">
      <c r="A20" s="282"/>
      <c r="B20" s="108" t="s">
        <v>120</v>
      </c>
      <c r="C20" s="116">
        <v>4</v>
      </c>
      <c r="D20" s="117">
        <v>93.24</v>
      </c>
      <c r="E20" s="285"/>
      <c r="F20" s="242"/>
    </row>
    <row r="21" spans="1:6" ht="15" customHeight="1">
      <c r="A21" s="280" t="s">
        <v>135</v>
      </c>
      <c r="B21" s="98" t="s">
        <v>131</v>
      </c>
      <c r="C21" s="125"/>
      <c r="D21" s="186"/>
      <c r="E21" s="6"/>
      <c r="F21" s="38"/>
    </row>
    <row r="22" spans="1:6" ht="12.75">
      <c r="A22" s="281"/>
      <c r="B22" s="121" t="s">
        <v>51</v>
      </c>
      <c r="C22" s="127">
        <v>2</v>
      </c>
      <c r="D22" s="122">
        <v>36</v>
      </c>
      <c r="E22" s="6"/>
      <c r="F22" s="38"/>
    </row>
    <row r="23" spans="1:6" ht="12.75">
      <c r="A23" s="281"/>
      <c r="B23" s="132" t="s">
        <v>134</v>
      </c>
      <c r="C23" s="127"/>
      <c r="D23" s="122"/>
      <c r="E23" s="6"/>
      <c r="F23" s="38"/>
    </row>
    <row r="24" spans="1:6" ht="12.75">
      <c r="A24" s="281"/>
      <c r="B24" s="128" t="s">
        <v>132</v>
      </c>
      <c r="C24" s="137">
        <v>25</v>
      </c>
      <c r="D24" s="134">
        <v>15</v>
      </c>
      <c r="E24" s="283">
        <v>338.43</v>
      </c>
      <c r="F24" s="286">
        <f>E24*F5</f>
        <v>1429.596006</v>
      </c>
    </row>
    <row r="25" spans="1:6" ht="12.75">
      <c r="A25" s="281"/>
      <c r="B25" s="128" t="s">
        <v>133</v>
      </c>
      <c r="C25" s="137">
        <v>5</v>
      </c>
      <c r="D25" s="134">
        <v>323.43</v>
      </c>
      <c r="E25" s="284"/>
      <c r="F25" s="286"/>
    </row>
    <row r="26" spans="1:6" ht="12.75">
      <c r="A26" s="185"/>
      <c r="B26" s="128" t="s">
        <v>150</v>
      </c>
      <c r="C26" s="137"/>
      <c r="D26" s="134"/>
      <c r="E26" s="165"/>
      <c r="F26" s="38">
        <v>541</v>
      </c>
    </row>
    <row r="27" spans="1:6" ht="12.75">
      <c r="A27" s="104"/>
      <c r="B27" s="106"/>
      <c r="C27" s="107"/>
      <c r="D27" s="151">
        <f>SUM(D7:D25)</f>
        <v>4158.969999999999</v>
      </c>
      <c r="E27" s="6"/>
      <c r="F27" s="179">
        <f>SUM(F8:F26)</f>
        <v>17568.201054</v>
      </c>
    </row>
    <row r="28" spans="1:6" ht="12.75">
      <c r="A28" s="3" t="s">
        <v>2</v>
      </c>
      <c r="B28" s="201" t="s">
        <v>3</v>
      </c>
      <c r="C28" s="217"/>
      <c r="D28" s="202"/>
      <c r="E28" s="22"/>
      <c r="F28" s="39"/>
    </row>
    <row r="29" spans="1:6" ht="13.5" customHeight="1">
      <c r="A29" s="15"/>
      <c r="B29" s="203" t="s">
        <v>7</v>
      </c>
      <c r="C29" s="204"/>
      <c r="D29" s="204"/>
      <c r="E29" s="205"/>
      <c r="F29" s="39">
        <v>11951</v>
      </c>
    </row>
    <row r="30" spans="1:6" ht="13.5" customHeight="1">
      <c r="A30" s="13"/>
      <c r="B30" s="206" t="s">
        <v>4</v>
      </c>
      <c r="C30" s="206"/>
      <c r="D30" s="206"/>
      <c r="E30" s="206"/>
      <c r="F30" s="39">
        <v>22737.99</v>
      </c>
    </row>
    <row r="31" spans="1:6" ht="13.5" customHeight="1">
      <c r="A31" s="37"/>
      <c r="B31" s="206" t="s">
        <v>79</v>
      </c>
      <c r="C31" s="206"/>
      <c r="D31" s="206"/>
      <c r="E31" s="206"/>
      <c r="F31" s="39">
        <v>1342.32</v>
      </c>
    </row>
    <row r="32" spans="1:6" ht="12.75">
      <c r="A32" s="37"/>
      <c r="B32" s="194" t="s">
        <v>8</v>
      </c>
      <c r="C32" s="195"/>
      <c r="D32" s="195"/>
      <c r="E32" s="196"/>
      <c r="F32" s="39">
        <v>8105.49</v>
      </c>
    </row>
    <row r="33" spans="1:6" ht="12.75" customHeight="1">
      <c r="A33" s="37"/>
      <c r="B33" s="194" t="s">
        <v>155</v>
      </c>
      <c r="C33" s="195"/>
      <c r="D33" s="195"/>
      <c r="E33" s="196"/>
      <c r="F33" s="39">
        <v>4503</v>
      </c>
    </row>
    <row r="34" spans="1:6" ht="12.75">
      <c r="A34" s="37"/>
      <c r="B34" s="224" t="s">
        <v>9</v>
      </c>
      <c r="C34" s="225"/>
      <c r="D34" s="225"/>
      <c r="E34" s="226"/>
      <c r="F34" s="172">
        <f>SUM(F27:F33)</f>
        <v>66208.001054</v>
      </c>
    </row>
    <row r="35" spans="1:6" ht="12" customHeight="1">
      <c r="A35" s="37"/>
      <c r="B35" s="199" t="s">
        <v>151</v>
      </c>
      <c r="C35" s="200"/>
      <c r="D35" s="200"/>
      <c r="E35" s="158"/>
      <c r="F35" s="172">
        <v>79925.88</v>
      </c>
    </row>
    <row r="36" spans="1:6" ht="12.75">
      <c r="A36" s="20"/>
      <c r="B36" s="243" t="s">
        <v>156</v>
      </c>
      <c r="C36" s="244"/>
      <c r="D36" s="244"/>
      <c r="E36" s="158"/>
      <c r="F36" s="173">
        <v>38088</v>
      </c>
    </row>
    <row r="37" spans="1:6" ht="12.75">
      <c r="A37" s="20"/>
      <c r="B37" s="227" t="s">
        <v>158</v>
      </c>
      <c r="C37" s="228"/>
      <c r="D37" s="228"/>
      <c r="E37" s="229"/>
      <c r="F37" s="82">
        <f>F35-F34-F36</f>
        <v>-24370.12105399999</v>
      </c>
    </row>
    <row r="38" spans="1:6" ht="12.75">
      <c r="A38" s="1"/>
      <c r="B38" s="221" t="s">
        <v>154</v>
      </c>
      <c r="C38" s="222"/>
      <c r="D38" s="223"/>
      <c r="E38" s="1"/>
      <c r="F38" s="81">
        <v>12986</v>
      </c>
    </row>
  </sheetData>
  <sheetProtection/>
  <mergeCells count="26">
    <mergeCell ref="A1:G1"/>
    <mergeCell ref="A2:G2"/>
    <mergeCell ref="A3:A4"/>
    <mergeCell ref="B3:B4"/>
    <mergeCell ref="F3:F4"/>
    <mergeCell ref="B35:D35"/>
    <mergeCell ref="F16:F20"/>
    <mergeCell ref="F24:F25"/>
    <mergeCell ref="A11:A12"/>
    <mergeCell ref="C3:E3"/>
    <mergeCell ref="B38:D38"/>
    <mergeCell ref="B29:E29"/>
    <mergeCell ref="B30:E30"/>
    <mergeCell ref="E16:E20"/>
    <mergeCell ref="B31:E31"/>
    <mergeCell ref="A21:A25"/>
    <mergeCell ref="E24:E25"/>
    <mergeCell ref="A7:A10"/>
    <mergeCell ref="B37:E37"/>
    <mergeCell ref="B28:D28"/>
    <mergeCell ref="B32:E32"/>
    <mergeCell ref="B33:E33"/>
    <mergeCell ref="B34:E34"/>
    <mergeCell ref="A15:A20"/>
    <mergeCell ref="B36:D36"/>
    <mergeCell ref="A13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2" sqref="B22:D22"/>
    </sheetView>
  </sheetViews>
  <sheetFormatPr defaultColWidth="9.00390625" defaultRowHeight="12.75"/>
  <cols>
    <col min="1" max="1" width="3.625" style="0" customWidth="1"/>
    <col min="2" max="2" width="49.75390625" style="0" customWidth="1"/>
    <col min="3" max="3" width="5.125" style="0" customWidth="1"/>
    <col min="4" max="4" width="10.125" style="0" customWidth="1"/>
    <col min="5" max="5" width="9.00390625" style="0" hidden="1" customWidth="1"/>
  </cols>
  <sheetData>
    <row r="1" spans="1:6" ht="12.75">
      <c r="A1" s="272" t="s">
        <v>152</v>
      </c>
      <c r="B1" s="272"/>
      <c r="C1" s="272"/>
      <c r="D1" s="272"/>
      <c r="E1" s="272"/>
      <c r="F1" s="272"/>
    </row>
    <row r="2" spans="1:6" ht="12.75">
      <c r="A2" s="210" t="s">
        <v>16</v>
      </c>
      <c r="B2" s="211"/>
      <c r="C2" s="211"/>
      <c r="D2" s="211"/>
      <c r="E2" s="211"/>
      <c r="F2" s="212"/>
    </row>
    <row r="3" spans="1:6" ht="12.75" customHeight="1">
      <c r="A3" s="215" t="s">
        <v>29</v>
      </c>
      <c r="B3" s="213" t="s">
        <v>6</v>
      </c>
      <c r="C3" s="201" t="s">
        <v>22</v>
      </c>
      <c r="D3" s="217"/>
      <c r="E3" s="202"/>
      <c r="F3" s="213" t="s">
        <v>23</v>
      </c>
    </row>
    <row r="4" spans="1:6" ht="29.25" customHeight="1">
      <c r="A4" s="216"/>
      <c r="B4" s="214"/>
      <c r="C4" s="2" t="s">
        <v>5</v>
      </c>
      <c r="D4" s="2" t="s">
        <v>24</v>
      </c>
      <c r="E4" s="18" t="s">
        <v>25</v>
      </c>
      <c r="F4" s="214"/>
    </row>
    <row r="5" spans="1:6" ht="15.75" customHeight="1" hidden="1">
      <c r="A5" s="33"/>
      <c r="B5" s="3"/>
      <c r="C5" s="1"/>
      <c r="D5" s="1"/>
      <c r="E5" s="1"/>
      <c r="F5" s="1">
        <v>4.2242</v>
      </c>
    </row>
    <row r="6" spans="1:6" ht="12.75">
      <c r="A6" s="33" t="s">
        <v>0</v>
      </c>
      <c r="B6" s="3" t="s">
        <v>1</v>
      </c>
      <c r="C6" s="1"/>
      <c r="D6" s="1"/>
      <c r="E6" s="1"/>
      <c r="F6" s="7"/>
    </row>
    <row r="7" spans="1:6" ht="12.75" customHeight="1">
      <c r="A7" s="287" t="s">
        <v>121</v>
      </c>
      <c r="B7" s="111" t="s">
        <v>122</v>
      </c>
      <c r="C7" s="105"/>
      <c r="D7" s="112"/>
      <c r="E7" s="113"/>
      <c r="F7" s="7"/>
    </row>
    <row r="8" spans="1:6" ht="12.75">
      <c r="A8" s="288"/>
      <c r="B8" s="108" t="s">
        <v>117</v>
      </c>
      <c r="C8" s="116">
        <v>6</v>
      </c>
      <c r="D8" s="120">
        <v>2370</v>
      </c>
      <c r="E8" s="274">
        <v>2727.09</v>
      </c>
      <c r="F8" s="277">
        <f>E8*F5</f>
        <v>11519.773578</v>
      </c>
    </row>
    <row r="9" spans="1:6" ht="12.75">
      <c r="A9" s="288"/>
      <c r="B9" s="108" t="s">
        <v>59</v>
      </c>
      <c r="C9" s="116">
        <v>1</v>
      </c>
      <c r="D9" s="117">
        <v>52</v>
      </c>
      <c r="E9" s="275"/>
      <c r="F9" s="278"/>
    </row>
    <row r="10" spans="1:6" ht="12.75">
      <c r="A10" s="288"/>
      <c r="B10" s="108" t="s">
        <v>123</v>
      </c>
      <c r="C10" s="116">
        <v>3</v>
      </c>
      <c r="D10" s="117">
        <v>111</v>
      </c>
      <c r="E10" s="275"/>
      <c r="F10" s="278"/>
    </row>
    <row r="11" spans="1:6" ht="12.75">
      <c r="A11" s="288"/>
      <c r="B11" s="108" t="s">
        <v>119</v>
      </c>
      <c r="C11" s="116">
        <v>4</v>
      </c>
      <c r="D11" s="117">
        <v>89.2</v>
      </c>
      <c r="E11" s="275"/>
      <c r="F11" s="278"/>
    </row>
    <row r="12" spans="1:6" ht="12.75">
      <c r="A12" s="289"/>
      <c r="B12" s="108" t="s">
        <v>120</v>
      </c>
      <c r="C12" s="116">
        <v>4.5</v>
      </c>
      <c r="D12" s="117">
        <v>104.89</v>
      </c>
      <c r="E12" s="276"/>
      <c r="F12" s="279"/>
    </row>
    <row r="13" spans="1:6" ht="12.75">
      <c r="A13" s="34"/>
      <c r="B13" s="110"/>
      <c r="C13" s="22"/>
      <c r="D13" s="152">
        <f>SUM(D8:D12)</f>
        <v>2727.0899999999997</v>
      </c>
      <c r="E13" s="94"/>
      <c r="F13" s="182">
        <f>SUM(F8)</f>
        <v>11519.773578</v>
      </c>
    </row>
    <row r="14" spans="1:6" ht="12.75">
      <c r="A14" s="12" t="s">
        <v>2</v>
      </c>
      <c r="B14" s="201" t="s">
        <v>3</v>
      </c>
      <c r="C14" s="202"/>
      <c r="D14" s="1"/>
      <c r="E14" s="1"/>
      <c r="F14" s="41"/>
    </row>
    <row r="15" spans="1:6" ht="14.25" customHeight="1">
      <c r="A15" s="15"/>
      <c r="B15" s="203" t="s">
        <v>7</v>
      </c>
      <c r="C15" s="204"/>
      <c r="D15" s="204"/>
      <c r="E15" s="205"/>
      <c r="F15" s="39">
        <v>13693.59</v>
      </c>
    </row>
    <row r="16" spans="1:6" ht="12" customHeight="1">
      <c r="A16" s="13"/>
      <c r="B16" s="206" t="s">
        <v>4</v>
      </c>
      <c r="C16" s="206"/>
      <c r="D16" s="206"/>
      <c r="E16" s="206"/>
      <c r="F16" s="39">
        <v>26053.44</v>
      </c>
    </row>
    <row r="17" spans="1:6" ht="12" customHeight="1">
      <c r="A17" s="37"/>
      <c r="B17" s="206" t="s">
        <v>79</v>
      </c>
      <c r="C17" s="206"/>
      <c r="D17" s="206"/>
      <c r="E17" s="206"/>
      <c r="F17" s="39">
        <v>1537.32</v>
      </c>
    </row>
    <row r="18" spans="1:6" ht="12.75">
      <c r="A18" s="37"/>
      <c r="B18" s="194" t="s">
        <v>8</v>
      </c>
      <c r="C18" s="195"/>
      <c r="D18" s="195"/>
      <c r="E18" s="196"/>
      <c r="F18" s="39">
        <v>9287.37</v>
      </c>
    </row>
    <row r="19" spans="1:6" ht="12.75" customHeight="1">
      <c r="A19" s="37"/>
      <c r="B19" s="194" t="s">
        <v>155</v>
      </c>
      <c r="C19" s="195"/>
      <c r="D19" s="195"/>
      <c r="E19" s="196"/>
      <c r="F19" s="39">
        <v>3473</v>
      </c>
    </row>
    <row r="20" spans="1:6" ht="12.75">
      <c r="A20" s="37"/>
      <c r="B20" s="224" t="s">
        <v>9</v>
      </c>
      <c r="C20" s="225"/>
      <c r="D20" s="225"/>
      <c r="E20" s="226"/>
      <c r="F20" s="172">
        <f>SUM(F13:F19)</f>
        <v>65564.493578</v>
      </c>
    </row>
    <row r="21" spans="1:6" ht="14.25" customHeight="1">
      <c r="A21" s="37"/>
      <c r="B21" s="199" t="s">
        <v>151</v>
      </c>
      <c r="C21" s="200"/>
      <c r="D21" s="200"/>
      <c r="E21" s="158"/>
      <c r="F21" s="172">
        <v>95460.25</v>
      </c>
    </row>
    <row r="22" spans="1:6" ht="12.75">
      <c r="A22" s="20"/>
      <c r="B22" s="243" t="s">
        <v>156</v>
      </c>
      <c r="C22" s="244"/>
      <c r="D22" s="244"/>
      <c r="E22" s="158"/>
      <c r="F22" s="173">
        <v>9217</v>
      </c>
    </row>
    <row r="23" spans="1:6" ht="12.75">
      <c r="A23" s="20"/>
      <c r="B23" s="227" t="s">
        <v>28</v>
      </c>
      <c r="C23" s="228"/>
      <c r="D23" s="228"/>
      <c r="E23" s="229"/>
      <c r="F23" s="82">
        <f>F21-F20-F22</f>
        <v>20678.756422000006</v>
      </c>
    </row>
    <row r="24" spans="1:6" ht="12.75">
      <c r="A24" s="1"/>
      <c r="B24" s="221" t="s">
        <v>154</v>
      </c>
      <c r="C24" s="222"/>
      <c r="D24" s="223"/>
      <c r="E24" s="1"/>
      <c r="F24" s="81">
        <v>32590</v>
      </c>
    </row>
  </sheetData>
  <sheetProtection/>
  <mergeCells count="20">
    <mergeCell ref="B24:D24"/>
    <mergeCell ref="B23:E23"/>
    <mergeCell ref="B20:E20"/>
    <mergeCell ref="B21:D21"/>
    <mergeCell ref="B22:D22"/>
    <mergeCell ref="B15:E15"/>
    <mergeCell ref="B19:E19"/>
    <mergeCell ref="B17:E17"/>
    <mergeCell ref="A7:A12"/>
    <mergeCell ref="E8:E12"/>
    <mergeCell ref="B16:E16"/>
    <mergeCell ref="B14:C14"/>
    <mergeCell ref="B18:E18"/>
    <mergeCell ref="F8:F12"/>
    <mergeCell ref="A1:F1"/>
    <mergeCell ref="A2:F2"/>
    <mergeCell ref="F3:F4"/>
    <mergeCell ref="A3:A4"/>
    <mergeCell ref="B3:B4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25" sqref="B25:E25"/>
    </sheetView>
  </sheetViews>
  <sheetFormatPr defaultColWidth="9.00390625" defaultRowHeight="12.75"/>
  <cols>
    <col min="1" max="1" width="3.625" style="0" customWidth="1"/>
    <col min="2" max="2" width="48.25390625" style="0" customWidth="1"/>
    <col min="3" max="3" width="6.00390625" style="0" customWidth="1"/>
    <col min="4" max="4" width="9.625" style="0" customWidth="1"/>
    <col min="5" max="5" width="8.75390625" style="0" hidden="1" customWidth="1"/>
    <col min="6" max="6" width="10.125" style="0" customWidth="1"/>
    <col min="7" max="7" width="9.75390625" style="0" hidden="1" customWidth="1"/>
  </cols>
  <sheetData>
    <row r="1" spans="1:7" ht="12.75">
      <c r="A1" s="210" t="s">
        <v>152</v>
      </c>
      <c r="B1" s="211"/>
      <c r="C1" s="211"/>
      <c r="D1" s="211"/>
      <c r="E1" s="211"/>
      <c r="F1" s="211"/>
      <c r="G1" s="212"/>
    </row>
    <row r="2" spans="1:7" ht="12.75">
      <c r="A2" s="210" t="s">
        <v>17</v>
      </c>
      <c r="B2" s="211"/>
      <c r="C2" s="211"/>
      <c r="D2" s="211"/>
      <c r="E2" s="211"/>
      <c r="F2" s="211"/>
      <c r="G2" s="212"/>
    </row>
    <row r="3" spans="1:7" ht="12.75" customHeight="1">
      <c r="A3" s="290" t="s">
        <v>29</v>
      </c>
      <c r="B3" s="213" t="s">
        <v>6</v>
      </c>
      <c r="C3" s="201" t="s">
        <v>22</v>
      </c>
      <c r="D3" s="217"/>
      <c r="E3" s="202"/>
      <c r="F3" s="213" t="s">
        <v>27</v>
      </c>
      <c r="G3" s="1"/>
    </row>
    <row r="4" spans="1:7" ht="36" customHeight="1">
      <c r="A4" s="291"/>
      <c r="B4" s="214"/>
      <c r="C4" s="2" t="s">
        <v>5</v>
      </c>
      <c r="D4" s="2" t="s">
        <v>24</v>
      </c>
      <c r="E4" s="23" t="s">
        <v>25</v>
      </c>
      <c r="F4" s="214"/>
      <c r="G4" s="19"/>
    </row>
    <row r="5" spans="1:7" ht="11.25" customHeight="1" hidden="1">
      <c r="A5" s="12"/>
      <c r="B5" s="3"/>
      <c r="C5" s="1"/>
      <c r="D5" s="1"/>
      <c r="E5" s="1"/>
      <c r="F5" s="1">
        <v>4.2242</v>
      </c>
      <c r="G5" s="19"/>
    </row>
    <row r="6" spans="1:7" ht="25.5">
      <c r="A6" s="12" t="s">
        <v>0</v>
      </c>
      <c r="B6" s="3" t="s">
        <v>1</v>
      </c>
      <c r="C6" s="1"/>
      <c r="D6" s="1"/>
      <c r="E6" s="1"/>
      <c r="F6" s="1"/>
      <c r="G6" s="19"/>
    </row>
    <row r="7" spans="1:7" ht="12.75" customHeight="1">
      <c r="A7" s="295" t="s">
        <v>56</v>
      </c>
      <c r="B7" s="26" t="s">
        <v>47</v>
      </c>
      <c r="C7" s="29"/>
      <c r="D7" s="29"/>
      <c r="E7" s="27"/>
      <c r="F7" s="1"/>
      <c r="G7" s="19"/>
    </row>
    <row r="8" spans="1:7" ht="12.75" customHeight="1">
      <c r="A8" s="296"/>
      <c r="B8" s="1" t="s">
        <v>48</v>
      </c>
      <c r="C8" s="22">
        <v>8</v>
      </c>
      <c r="D8" s="22">
        <v>176</v>
      </c>
      <c r="E8" s="274">
        <v>9533.86</v>
      </c>
      <c r="F8" s="277">
        <f>E8*F5</f>
        <v>40272.931412</v>
      </c>
      <c r="G8" s="19"/>
    </row>
    <row r="9" spans="1:7" ht="12.75">
      <c r="A9" s="296"/>
      <c r="B9" s="1" t="s">
        <v>49</v>
      </c>
      <c r="C9" s="22">
        <v>20</v>
      </c>
      <c r="D9" s="22">
        <v>354</v>
      </c>
      <c r="E9" s="275"/>
      <c r="F9" s="278"/>
      <c r="G9" s="19"/>
    </row>
    <row r="10" spans="1:7" ht="12.75">
      <c r="A10" s="296"/>
      <c r="B10" s="1" t="s">
        <v>50</v>
      </c>
      <c r="C10" s="22">
        <v>6</v>
      </c>
      <c r="D10" s="22">
        <v>5100</v>
      </c>
      <c r="E10" s="275"/>
      <c r="F10" s="278"/>
      <c r="G10" s="19"/>
    </row>
    <row r="11" spans="1:7" ht="12.75">
      <c r="A11" s="296"/>
      <c r="B11" s="1" t="s">
        <v>51</v>
      </c>
      <c r="C11" s="22">
        <v>3</v>
      </c>
      <c r="D11" s="22">
        <v>56.1</v>
      </c>
      <c r="E11" s="275"/>
      <c r="F11" s="278"/>
      <c r="G11" s="19"/>
    </row>
    <row r="12" spans="1:6" ht="12.75">
      <c r="A12" s="296"/>
      <c r="B12" s="8" t="s">
        <v>49</v>
      </c>
      <c r="C12" s="22">
        <v>20.8</v>
      </c>
      <c r="D12" s="22">
        <v>367.76</v>
      </c>
      <c r="E12" s="275"/>
      <c r="F12" s="278"/>
    </row>
    <row r="13" spans="1:6" ht="12.75">
      <c r="A13" s="296"/>
      <c r="B13" s="8" t="s">
        <v>54</v>
      </c>
      <c r="C13" s="22">
        <v>5</v>
      </c>
      <c r="D13" s="22">
        <v>80</v>
      </c>
      <c r="E13" s="275"/>
      <c r="F13" s="278"/>
    </row>
    <row r="14" spans="1:6" ht="12.75">
      <c r="A14" s="296"/>
      <c r="B14" s="8" t="s">
        <v>50</v>
      </c>
      <c r="C14" s="22">
        <v>1</v>
      </c>
      <c r="D14" s="22">
        <v>850</v>
      </c>
      <c r="E14" s="275"/>
      <c r="F14" s="278"/>
    </row>
    <row r="15" spans="1:6" ht="12.75">
      <c r="A15" s="296"/>
      <c r="B15" s="70" t="s">
        <v>55</v>
      </c>
      <c r="C15" s="22">
        <v>30</v>
      </c>
      <c r="D15" s="30">
        <v>2550</v>
      </c>
      <c r="E15" s="276"/>
      <c r="F15" s="279"/>
    </row>
    <row r="16" spans="1:6" ht="12.75">
      <c r="A16" s="296"/>
      <c r="B16" s="69" t="s">
        <v>57</v>
      </c>
      <c r="C16" s="22"/>
      <c r="D16" s="22"/>
      <c r="E16" s="10"/>
      <c r="F16" s="42"/>
    </row>
    <row r="17" spans="1:6" ht="12.75">
      <c r="A17" s="297"/>
      <c r="B17" s="70" t="s">
        <v>58</v>
      </c>
      <c r="C17" s="72">
        <v>1</v>
      </c>
      <c r="D17" s="72">
        <v>158.01</v>
      </c>
      <c r="E17" s="91">
        <v>158.01</v>
      </c>
      <c r="F17" s="41">
        <f>E17*F5</f>
        <v>667.465842</v>
      </c>
    </row>
    <row r="18" spans="1:6" ht="12.75">
      <c r="A18" s="86"/>
      <c r="B18" s="1"/>
      <c r="C18" s="80"/>
      <c r="D18" s="153">
        <f>SUM(D8:D17)</f>
        <v>9691.87</v>
      </c>
      <c r="E18" s="10"/>
      <c r="F18" s="187">
        <f>SUM(F8:F17)</f>
        <v>40940.397253999996</v>
      </c>
    </row>
    <row r="19" spans="1:6" ht="12.75">
      <c r="A19" s="12" t="s">
        <v>2</v>
      </c>
      <c r="B19" s="201" t="s">
        <v>3</v>
      </c>
      <c r="C19" s="217"/>
      <c r="D19" s="202"/>
      <c r="E19" s="1"/>
      <c r="F19" s="39"/>
    </row>
    <row r="20" spans="1:6" ht="15" customHeight="1">
      <c r="A20" s="15"/>
      <c r="B20" s="203" t="s">
        <v>7</v>
      </c>
      <c r="C20" s="204"/>
      <c r="D20" s="204"/>
      <c r="E20" s="205"/>
      <c r="F20" s="39">
        <v>15837.75</v>
      </c>
    </row>
    <row r="21" spans="1:6" ht="14.25" customHeight="1">
      <c r="A21" s="14"/>
      <c r="B21" s="206" t="s">
        <v>4</v>
      </c>
      <c r="C21" s="206"/>
      <c r="D21" s="206"/>
      <c r="E21" s="206"/>
      <c r="F21" s="39">
        <v>30132.93</v>
      </c>
    </row>
    <row r="22" spans="1:6" ht="14.25" customHeight="1">
      <c r="A22" s="62"/>
      <c r="B22" s="206" t="s">
        <v>79</v>
      </c>
      <c r="C22" s="206"/>
      <c r="D22" s="206"/>
      <c r="E22" s="206"/>
      <c r="F22" s="39">
        <v>1779.72</v>
      </c>
    </row>
    <row r="23" spans="1:6" ht="12.75" customHeight="1">
      <c r="A23" s="62"/>
      <c r="B23" s="292" t="s">
        <v>31</v>
      </c>
      <c r="C23" s="293"/>
      <c r="D23" s="293"/>
      <c r="E23" s="294"/>
      <c r="F23" s="39">
        <v>1035.02</v>
      </c>
    </row>
    <row r="24" spans="1:6" ht="12.75">
      <c r="A24" s="62"/>
      <c r="B24" s="194" t="s">
        <v>8</v>
      </c>
      <c r="C24" s="195"/>
      <c r="D24" s="195"/>
      <c r="E24" s="196"/>
      <c r="F24" s="39">
        <v>10741.6</v>
      </c>
    </row>
    <row r="25" spans="1:6" ht="12.75" customHeight="1">
      <c r="A25" s="62"/>
      <c r="B25" s="194" t="s">
        <v>155</v>
      </c>
      <c r="C25" s="195"/>
      <c r="D25" s="195"/>
      <c r="E25" s="196"/>
      <c r="F25" s="39">
        <v>3829</v>
      </c>
    </row>
    <row r="26" spans="1:6" ht="12.75">
      <c r="A26" s="62"/>
      <c r="B26" s="224" t="s">
        <v>9</v>
      </c>
      <c r="C26" s="225"/>
      <c r="D26" s="225"/>
      <c r="E26" s="226"/>
      <c r="F26" s="172">
        <f>SUM(F18:F25)</f>
        <v>104296.41725400001</v>
      </c>
    </row>
    <row r="27" spans="1:6" ht="12.75">
      <c r="A27" s="62"/>
      <c r="B27" s="199" t="s">
        <v>151</v>
      </c>
      <c r="C27" s="200"/>
      <c r="D27" s="200"/>
      <c r="E27" s="158"/>
      <c r="F27" s="172">
        <v>108294.31</v>
      </c>
    </row>
    <row r="28" spans="1:6" ht="14.25" customHeight="1">
      <c r="A28" s="62"/>
      <c r="B28" s="243"/>
      <c r="C28" s="244"/>
      <c r="D28" s="244"/>
      <c r="E28" s="189"/>
      <c r="F28" s="173"/>
    </row>
    <row r="29" spans="1:6" ht="12.75">
      <c r="A29" s="63"/>
      <c r="B29" s="227" t="s">
        <v>28</v>
      </c>
      <c r="C29" s="228"/>
      <c r="D29" s="228"/>
      <c r="E29" s="229"/>
      <c r="F29" s="188">
        <f>F27-F26</f>
        <v>3997.892745999983</v>
      </c>
    </row>
    <row r="30" spans="1:6" ht="12.75">
      <c r="A30" s="1"/>
      <c r="B30" s="221" t="s">
        <v>154</v>
      </c>
      <c r="C30" s="222"/>
      <c r="D30" s="223"/>
      <c r="E30" s="1"/>
      <c r="F30" s="81">
        <v>551</v>
      </c>
    </row>
  </sheetData>
  <sheetProtection/>
  <mergeCells count="21">
    <mergeCell ref="B27:D27"/>
    <mergeCell ref="B28:D28"/>
    <mergeCell ref="B19:D19"/>
    <mergeCell ref="A7:A17"/>
    <mergeCell ref="B30:D30"/>
    <mergeCell ref="B29:E29"/>
    <mergeCell ref="E8:E15"/>
    <mergeCell ref="B26:E26"/>
    <mergeCell ref="B20:E20"/>
    <mergeCell ref="F8:F15"/>
    <mergeCell ref="B25:E25"/>
    <mergeCell ref="B23:E23"/>
    <mergeCell ref="B24:E24"/>
    <mergeCell ref="B22:E22"/>
    <mergeCell ref="A1:G1"/>
    <mergeCell ref="A2:G2"/>
    <mergeCell ref="F3:F4"/>
    <mergeCell ref="A3:A4"/>
    <mergeCell ref="B3:B4"/>
    <mergeCell ref="B21:E21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22" sqref="B22:D22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7.00390625" style="0" customWidth="1"/>
    <col min="4" max="4" width="9.625" style="0" customWidth="1"/>
    <col min="5" max="5" width="8.00390625" style="0" hidden="1" customWidth="1"/>
    <col min="6" max="6" width="8.25390625" style="0" customWidth="1"/>
    <col min="7" max="7" width="0.12890625" style="0" customWidth="1"/>
  </cols>
  <sheetData>
    <row r="1" spans="1:7" ht="12.75">
      <c r="A1" s="210" t="s">
        <v>152</v>
      </c>
      <c r="B1" s="211"/>
      <c r="C1" s="211"/>
      <c r="D1" s="211"/>
      <c r="E1" s="211"/>
      <c r="F1" s="211"/>
      <c r="G1" s="212"/>
    </row>
    <row r="2" spans="1:7" ht="12.75">
      <c r="A2" s="272" t="s">
        <v>18</v>
      </c>
      <c r="B2" s="272"/>
      <c r="C2" s="272"/>
      <c r="D2" s="272"/>
      <c r="E2" s="272"/>
      <c r="F2" s="272"/>
      <c r="G2" s="272"/>
    </row>
    <row r="3" spans="1:6" ht="12.75" customHeight="1">
      <c r="A3" s="290" t="s">
        <v>29</v>
      </c>
      <c r="B3" s="213" t="s">
        <v>6</v>
      </c>
      <c r="C3" s="201" t="s">
        <v>22</v>
      </c>
      <c r="D3" s="217"/>
      <c r="E3" s="202"/>
      <c r="F3" s="213" t="s">
        <v>23</v>
      </c>
    </row>
    <row r="4" spans="1:6" ht="51" customHeight="1">
      <c r="A4" s="291"/>
      <c r="B4" s="214"/>
      <c r="C4" s="2" t="s">
        <v>5</v>
      </c>
      <c r="D4" s="2" t="s">
        <v>24</v>
      </c>
      <c r="E4" s="23" t="s">
        <v>25</v>
      </c>
      <c r="F4" s="214"/>
    </row>
    <row r="5" spans="1:6" ht="0.75" customHeight="1">
      <c r="A5" s="16"/>
      <c r="B5" s="17"/>
      <c r="C5" s="1"/>
      <c r="D5" s="1"/>
      <c r="E5" s="1"/>
      <c r="F5" s="1">
        <v>4.2242</v>
      </c>
    </row>
    <row r="6" spans="1:6" ht="14.25" customHeight="1">
      <c r="A6" s="16" t="s">
        <v>0</v>
      </c>
      <c r="B6" s="17" t="s">
        <v>1</v>
      </c>
      <c r="C6" s="1"/>
      <c r="D6" s="1"/>
      <c r="E6" s="1"/>
      <c r="F6" s="1"/>
    </row>
    <row r="7" spans="1:6" ht="15">
      <c r="A7" s="248" t="s">
        <v>103</v>
      </c>
      <c r="B7" s="98" t="s">
        <v>104</v>
      </c>
      <c r="C7" s="190"/>
      <c r="D7" s="101"/>
      <c r="E7" s="4"/>
      <c r="F7" s="41"/>
    </row>
    <row r="8" spans="1:6" ht="12.75">
      <c r="A8" s="250"/>
      <c r="B8" s="114" t="s">
        <v>51</v>
      </c>
      <c r="C8" s="100">
        <v>3</v>
      </c>
      <c r="D8" s="101">
        <v>46.28</v>
      </c>
      <c r="E8" s="4"/>
      <c r="F8" s="41"/>
    </row>
    <row r="9" spans="1:6" ht="12.75">
      <c r="A9" s="248" t="s">
        <v>138</v>
      </c>
      <c r="B9" s="132" t="s">
        <v>137</v>
      </c>
      <c r="C9" s="22"/>
      <c r="D9" s="22"/>
      <c r="E9" s="4"/>
      <c r="F9" s="41"/>
    </row>
    <row r="10" spans="1:6" ht="12.75">
      <c r="A10" s="250"/>
      <c r="B10" s="128" t="s">
        <v>136</v>
      </c>
      <c r="C10" s="137">
        <v>50</v>
      </c>
      <c r="D10" s="134">
        <v>31</v>
      </c>
      <c r="E10" s="299">
        <v>192.72</v>
      </c>
      <c r="F10" s="298">
        <f>E10*F5</f>
        <v>814.087824</v>
      </c>
    </row>
    <row r="11" spans="1:6" ht="12.75">
      <c r="A11" s="249"/>
      <c r="B11" s="128" t="s">
        <v>133</v>
      </c>
      <c r="C11" s="125">
        <v>2.5</v>
      </c>
      <c r="D11" s="22">
        <v>161.72</v>
      </c>
      <c r="E11" s="299"/>
      <c r="F11" s="298"/>
    </row>
    <row r="12" spans="1:6" ht="12.75">
      <c r="A12" s="162"/>
      <c r="B12" s="128" t="s">
        <v>150</v>
      </c>
      <c r="C12" s="125"/>
      <c r="D12" s="22"/>
      <c r="E12" s="5"/>
      <c r="F12" s="40">
        <v>196</v>
      </c>
    </row>
    <row r="13" spans="1:6" ht="12.75">
      <c r="A13" s="68"/>
      <c r="B13" s="128"/>
      <c r="C13" s="133"/>
      <c r="D13" s="191">
        <f>SUM(D7:D11)</f>
        <v>239</v>
      </c>
      <c r="E13" s="4"/>
      <c r="F13" s="187">
        <f>SUM(F7:F12)</f>
        <v>1010.087824</v>
      </c>
    </row>
    <row r="14" spans="1:6" ht="15.75" customHeight="1">
      <c r="A14" s="43"/>
      <c r="B14" s="203" t="s">
        <v>7</v>
      </c>
      <c r="C14" s="204"/>
      <c r="D14" s="204"/>
      <c r="E14" s="205"/>
      <c r="F14" s="39">
        <v>17247.82</v>
      </c>
    </row>
    <row r="15" spans="1:6" ht="15" customHeight="1">
      <c r="A15" s="13"/>
      <c r="B15" s="206" t="s">
        <v>4</v>
      </c>
      <c r="C15" s="206"/>
      <c r="D15" s="206"/>
      <c r="E15" s="206"/>
      <c r="F15" s="39">
        <v>32815.72</v>
      </c>
    </row>
    <row r="16" spans="1:6" ht="12.75" customHeight="1">
      <c r="A16" s="37"/>
      <c r="B16" s="206" t="s">
        <v>79</v>
      </c>
      <c r="C16" s="206"/>
      <c r="D16" s="206"/>
      <c r="E16" s="206"/>
      <c r="F16" s="39">
        <v>1935.12</v>
      </c>
    </row>
    <row r="17" spans="1:6" ht="12.75" customHeight="1">
      <c r="A17" s="37"/>
      <c r="B17" s="292" t="s">
        <v>31</v>
      </c>
      <c r="C17" s="293"/>
      <c r="D17" s="293"/>
      <c r="E17" s="294"/>
      <c r="F17" s="39">
        <v>748.65</v>
      </c>
    </row>
    <row r="18" spans="1:6" ht="12.75">
      <c r="A18" s="37"/>
      <c r="B18" s="194" t="s">
        <v>8</v>
      </c>
      <c r="C18" s="195"/>
      <c r="D18" s="195"/>
      <c r="E18" s="196"/>
      <c r="F18" s="39">
        <v>11697.94</v>
      </c>
    </row>
    <row r="19" spans="1:6" ht="12.75" customHeight="1">
      <c r="A19" s="37"/>
      <c r="B19" s="194" t="s">
        <v>155</v>
      </c>
      <c r="C19" s="195"/>
      <c r="D19" s="195"/>
      <c r="E19" s="196"/>
      <c r="F19" s="39">
        <v>5590.81</v>
      </c>
    </row>
    <row r="20" spans="1:6" ht="12.75">
      <c r="A20" s="37"/>
      <c r="B20" s="224" t="s">
        <v>9</v>
      </c>
      <c r="C20" s="225"/>
      <c r="D20" s="225"/>
      <c r="E20" s="226"/>
      <c r="F20" s="172">
        <f>SUM(F13:F19)</f>
        <v>71046.147824</v>
      </c>
    </row>
    <row r="21" spans="1:6" ht="12.75">
      <c r="A21" s="37"/>
      <c r="B21" s="199" t="s">
        <v>151</v>
      </c>
      <c r="C21" s="200"/>
      <c r="D21" s="200"/>
      <c r="E21" s="158"/>
      <c r="F21" s="172">
        <v>117545.97</v>
      </c>
    </row>
    <row r="22" spans="1:6" ht="15" customHeight="1">
      <c r="A22" s="37"/>
      <c r="B22" s="243" t="s">
        <v>156</v>
      </c>
      <c r="C22" s="244"/>
      <c r="D22" s="244"/>
      <c r="E22" s="189"/>
      <c r="F22" s="173">
        <v>16192</v>
      </c>
    </row>
    <row r="23" spans="1:6" ht="12.75">
      <c r="A23" s="20"/>
      <c r="B23" s="227" t="s">
        <v>28</v>
      </c>
      <c r="C23" s="228"/>
      <c r="D23" s="228"/>
      <c r="E23" s="229"/>
      <c r="F23" s="188">
        <f>F21-F20-F22</f>
        <v>30307.822176</v>
      </c>
    </row>
    <row r="24" spans="1:6" ht="12.75">
      <c r="A24" s="20"/>
      <c r="B24" s="221" t="s">
        <v>154</v>
      </c>
      <c r="C24" s="222"/>
      <c r="D24" s="223"/>
      <c r="E24" s="1"/>
      <c r="F24" s="81">
        <v>2375.68</v>
      </c>
    </row>
  </sheetData>
  <sheetProtection/>
  <mergeCells count="21">
    <mergeCell ref="A1:G1"/>
    <mergeCell ref="A2:G2"/>
    <mergeCell ref="F3:F4"/>
    <mergeCell ref="A3:A4"/>
    <mergeCell ref="B3:B4"/>
    <mergeCell ref="C3:E3"/>
    <mergeCell ref="F10:F11"/>
    <mergeCell ref="A9:A11"/>
    <mergeCell ref="B14:E14"/>
    <mergeCell ref="B15:E15"/>
    <mergeCell ref="B18:E18"/>
    <mergeCell ref="E10:E11"/>
    <mergeCell ref="B16:E16"/>
    <mergeCell ref="B17:E17"/>
    <mergeCell ref="B21:D21"/>
    <mergeCell ref="B22:D22"/>
    <mergeCell ref="B23:E23"/>
    <mergeCell ref="B24:D24"/>
    <mergeCell ref="A7:A8"/>
    <mergeCell ref="B19:E19"/>
    <mergeCell ref="B20:E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2016-02-24T05:39:40Z</cp:lastPrinted>
  <dcterms:created xsi:type="dcterms:W3CDTF">2013-03-18T12:40:57Z</dcterms:created>
  <dcterms:modified xsi:type="dcterms:W3CDTF">2016-03-01T10:59:16Z</dcterms:modified>
  <cp:category/>
  <cp:version/>
  <cp:contentType/>
  <cp:contentStatus/>
</cp:coreProperties>
</file>