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10" windowHeight="11655" activeTab="8"/>
  </bookViews>
  <sheets>
    <sheet name="дом №1" sheetId="1" r:id="rId1"/>
    <sheet name="дом№2" sheetId="2" r:id="rId2"/>
    <sheet name="дом№3" sheetId="3" r:id="rId3"/>
    <sheet name="дом№4" sheetId="4" r:id="rId4"/>
    <sheet name="дом5" sheetId="5" r:id="rId5"/>
    <sheet name="дом№21" sheetId="6" r:id="rId6"/>
    <sheet name="дом№22" sheetId="7" r:id="rId7"/>
    <sheet name="дом№23" sheetId="8" r:id="rId8"/>
    <sheet name="дом№24" sheetId="9" r:id="rId9"/>
  </sheets>
  <definedNames/>
  <calcPr fullCalcOnLoad="1"/>
</workbook>
</file>

<file path=xl/sharedStrings.xml><?xml version="1.0" encoding="utf-8"?>
<sst xmlns="http://schemas.openxmlformats.org/spreadsheetml/2006/main" count="546" uniqueCount="191">
  <si>
    <t>1.</t>
  </si>
  <si>
    <t>Текущий ремонт мест общего пользования: в т.ч.</t>
  </si>
  <si>
    <t>Техническое обслуживание МОП: в т.ч.</t>
  </si>
  <si>
    <t>кол-во</t>
  </si>
  <si>
    <t>Затраты на дом</t>
  </si>
  <si>
    <t xml:space="preserve">Содержание придомовой территории и контейнерных площадок </t>
  </si>
  <si>
    <t>Всего расходов</t>
  </si>
  <si>
    <t>Орловский р-он, п. Истомино,1</t>
  </si>
  <si>
    <t>Орловский р-он, п. Истомино,24</t>
  </si>
  <si>
    <t>Орловский р-он,п. Истомино,23</t>
  </si>
  <si>
    <t>Орловский р-он, п. Истомино,22</t>
  </si>
  <si>
    <t>Орловский р-он, п. Истомино,21</t>
  </si>
  <si>
    <t>Орловский р-он, п. Истомино,5</t>
  </si>
  <si>
    <t>Орловский р-он, п. Истомино,4</t>
  </si>
  <si>
    <t>Орловский р-он, п. Истомино,3</t>
  </si>
  <si>
    <t>Орловский р-он, п. Истомино,2</t>
  </si>
  <si>
    <t>ТМЦ</t>
  </si>
  <si>
    <t>стоимость ТМЦ</t>
  </si>
  <si>
    <t>общая сумма ТМЦ</t>
  </si>
  <si>
    <t>стоимость работ</t>
  </si>
  <si>
    <t>период</t>
  </si>
  <si>
    <t>Работы по содержанию помещений, входящих в состав общего имущества</t>
  </si>
  <si>
    <t>Работы по содержанию и ремонту систем внутрид. газового оборуд.</t>
  </si>
  <si>
    <t>Работы по содержанию и ремонту систем дымоудаления и вентиляции</t>
  </si>
  <si>
    <t>Работы по проведению дератизации помещ., входящих в состав МКД.</t>
  </si>
  <si>
    <t>Общеэксплуатациолнные расходы</t>
  </si>
  <si>
    <t>Транспортные расходы</t>
  </si>
  <si>
    <t>ДОХОДЫ: (оплачено населением)</t>
  </si>
  <si>
    <t>ОТЧЕТ УО размещен:</t>
  </si>
  <si>
    <t>на сайте ООО «Жилсервис» по адресу: www.gilservise.ru</t>
  </si>
  <si>
    <t>ИТОГО по РЕМОНТУ:</t>
  </si>
  <si>
    <t>Прочие расходы</t>
  </si>
  <si>
    <t>Плановые доходы</t>
  </si>
  <si>
    <t>тариф</t>
  </si>
  <si>
    <t>к-во мес.</t>
  </si>
  <si>
    <t>сумма</t>
  </si>
  <si>
    <t>10.</t>
  </si>
  <si>
    <t>Прочие расходы:</t>
  </si>
  <si>
    <t>Комиссионные расходы (услуги банка, прочие)</t>
  </si>
  <si>
    <t>Ремонт сетей ХВ (стояк)</t>
  </si>
  <si>
    <t>кран 20 3/4</t>
  </si>
  <si>
    <t>Круг по металлу</t>
  </si>
  <si>
    <t>Прямая 20цх3\4ш</t>
  </si>
  <si>
    <t>Труба полипропиленовая 20</t>
  </si>
  <si>
    <t>Уголок 20х20</t>
  </si>
  <si>
    <t>01.</t>
  </si>
  <si>
    <t>Замена стояка ЦО</t>
  </si>
  <si>
    <t>Кран 11б18 Ду-15</t>
  </si>
  <si>
    <t xml:space="preserve">Кран шаровый  3\4 г\г </t>
  </si>
  <si>
    <t>Муфта  п\п 20</t>
  </si>
  <si>
    <t>Муфта ППР 20</t>
  </si>
  <si>
    <t>Муфта разьемная 20х 1\2</t>
  </si>
  <si>
    <t>Муфта разьемная вн.р. Д-20-3\4</t>
  </si>
  <si>
    <t>Труба PN 20 * 20мм</t>
  </si>
  <si>
    <t>Уголок п\п 20\45</t>
  </si>
  <si>
    <t>Арматура Нбб 64-60</t>
  </si>
  <si>
    <t>Лампа ЛОН 60</t>
  </si>
  <si>
    <t>Шар стекло НББ 61-60 маленький уп. 4шт.</t>
  </si>
  <si>
    <t>Ремонт эл. проводки в местах общего пользования</t>
  </si>
  <si>
    <t>02.</t>
  </si>
  <si>
    <t>Установка дополнительного освещения на фасаде дома</t>
  </si>
  <si>
    <t>Держатель д\труб Д-16мм</t>
  </si>
  <si>
    <t>Дюбель с шуруп.6*40 потайной</t>
  </si>
  <si>
    <t>Прожектор ОНЛАЙТ 71  660</t>
  </si>
  <si>
    <t>ПУГНП (ПУГВП)(ПУГСП) 3*1,5 провод</t>
  </si>
  <si>
    <t>ПУГНП 2*1,5</t>
  </si>
  <si>
    <t>Труба ПВХ 16мм б. 100м. с зондом</t>
  </si>
  <si>
    <t>Фотореле ФР 601 2200 ВА</t>
  </si>
  <si>
    <t>ремонт эл. проводки в местах общего пользования</t>
  </si>
  <si>
    <t>Замена стояка канализации</t>
  </si>
  <si>
    <t>Гермент силиконовый Санитарный 85мл</t>
  </si>
  <si>
    <t>Заглушка 110</t>
  </si>
  <si>
    <t>Манжета переходная с чугуна на ПВХ 124/110</t>
  </si>
  <si>
    <t>Отвод 45х110 РР</t>
  </si>
  <si>
    <t>Патрубок переходной с чугуна 119-110</t>
  </si>
  <si>
    <t>тройник 45*110-110</t>
  </si>
  <si>
    <t>Труба 110-2м х 2,2 РР</t>
  </si>
  <si>
    <t>03.</t>
  </si>
  <si>
    <t>Замена стояка ЦО (аварийно)</t>
  </si>
  <si>
    <t>3мм АНО-21 электроды сварочные</t>
  </si>
  <si>
    <t>Выключатель 2кл.</t>
  </si>
  <si>
    <t>Карбид кальция</t>
  </si>
  <si>
    <t>Кислород газообразный</t>
  </si>
  <si>
    <t>Контрогайка  черн. D 15</t>
  </si>
  <si>
    <t>Кран шаровый 1/2 г/г бабочка</t>
  </si>
  <si>
    <t>Муфта (чугун) d 15</t>
  </si>
  <si>
    <t>Резьба черн Д-15</t>
  </si>
  <si>
    <t>Сгон черн 15 в сборе</t>
  </si>
  <si>
    <t xml:space="preserve">сгон черн.D 15 </t>
  </si>
  <si>
    <t>Труба 15,0х2,8 ст 2пс</t>
  </si>
  <si>
    <t>Замена стояка ХВ</t>
  </si>
  <si>
    <t>Контрогайка  черн. D 20</t>
  </si>
  <si>
    <t>Кран шаровый  RM- L 1/2 г/г бабочка</t>
  </si>
  <si>
    <t>Кран шаровый д/воды 3/4 г/ш бабочка</t>
  </si>
  <si>
    <t>Муфта (чугун) d 20</t>
  </si>
  <si>
    <t>Отвод 20</t>
  </si>
  <si>
    <t>Резьба черн Д-20</t>
  </si>
  <si>
    <t>Сгон черн D 20</t>
  </si>
  <si>
    <t>Труба 20,0х2,8ст2пс ГОСТ 3262-75</t>
  </si>
  <si>
    <t>Замена в местах общего пользования</t>
  </si>
  <si>
    <t>Спиливание аварийнгого дерева</t>
  </si>
  <si>
    <t>Масло для бензопилы</t>
  </si>
  <si>
    <t>Замена в системе ЦО</t>
  </si>
  <si>
    <t>Кран маевского D15</t>
  </si>
  <si>
    <t>Ремонт КС (замена стояка)</t>
  </si>
  <si>
    <t>Кольцо канализ 50</t>
  </si>
  <si>
    <t>Труба 50-2,0 м  РР</t>
  </si>
  <si>
    <t>Манжета резиновая</t>
  </si>
  <si>
    <t>Герметик</t>
  </si>
  <si>
    <t>Ремонт СХВ (замена стояка)</t>
  </si>
  <si>
    <t>Отвод  черн. D 20</t>
  </si>
  <si>
    <t>Труба 32,0х3,2ст"псГОСТ3262-75</t>
  </si>
  <si>
    <t>Круг отрезной  по металлу Д 150</t>
  </si>
  <si>
    <t>Фум лента</t>
  </si>
  <si>
    <t>04.</t>
  </si>
  <si>
    <t>Замена на системе ЦО</t>
  </si>
  <si>
    <t>Ремонт электропроводки</t>
  </si>
  <si>
    <t>Лампа Лон 40</t>
  </si>
  <si>
    <t>АВВГ 4*10 кабель</t>
  </si>
  <si>
    <t>Болт 8</t>
  </si>
  <si>
    <t>Гайка М8</t>
  </si>
  <si>
    <t>Шайба</t>
  </si>
  <si>
    <t>05.</t>
  </si>
  <si>
    <t>Ремонт крыльца</t>
  </si>
  <si>
    <t>Цемент М500</t>
  </si>
  <si>
    <t>Частичный ремонт отмостки</t>
  </si>
  <si>
    <t>Лента ФУМ L=10м  12мм</t>
  </si>
  <si>
    <t>Бетон М-150</t>
  </si>
  <si>
    <t>Ремонт эл.сетей</t>
  </si>
  <si>
    <t>Изолента 0,18*19ммм синяя 20 метров иэк</t>
  </si>
  <si>
    <t>Лампа Лон 60</t>
  </si>
  <si>
    <t>Ремонт системы ЦО</t>
  </si>
  <si>
    <t>Сгон черн.Д 20</t>
  </si>
  <si>
    <t>Контрогайка черн.Д 20</t>
  </si>
  <si>
    <t>Муфта (чугун) д-20</t>
  </si>
  <si>
    <t>06.</t>
  </si>
  <si>
    <t>Болт 12х70</t>
  </si>
  <si>
    <t>Гайка М12</t>
  </si>
  <si>
    <t>Задвижка 30ч39р 50 с обр. клином</t>
  </si>
  <si>
    <t>Канат смоляной</t>
  </si>
  <si>
    <t>04,06.</t>
  </si>
  <si>
    <t>Ремонт в системе ЦО</t>
  </si>
  <si>
    <t>05-06.</t>
  </si>
  <si>
    <t>Контрогайка 15 черн</t>
  </si>
  <si>
    <t>Кран шаровый  1\2г\г бабочка</t>
  </si>
  <si>
    <t>Кран шаровый RM-L 3/4 г/г ручка</t>
  </si>
  <si>
    <t>Муфта 15 черн</t>
  </si>
  <si>
    <t>Резьба 20 черн</t>
  </si>
  <si>
    <t>Ремонт отмостки дома</t>
  </si>
  <si>
    <t>Щебень 20*40</t>
  </si>
  <si>
    <t>07.</t>
  </si>
  <si>
    <t>Ремонт порожков и отмостки дома</t>
  </si>
  <si>
    <t>Ремонт задвижки отопления</t>
  </si>
  <si>
    <t>Болт 14х70</t>
  </si>
  <si>
    <t>Гайка М14</t>
  </si>
  <si>
    <t>Ремонт стояка ХВ</t>
  </si>
  <si>
    <t>Сгон черн.Д 15</t>
  </si>
  <si>
    <t>Ремонт кровли</t>
  </si>
  <si>
    <t>Железо 1.25х 2.05</t>
  </si>
  <si>
    <t>саморез 4,2х25 полусфера-пресшайба,цинк,острый</t>
  </si>
  <si>
    <t>Лампа накаливания ЛОН 60вт 230-60 Е 27</t>
  </si>
  <si>
    <t>09.</t>
  </si>
  <si>
    <t>Шифер 8 волновый</t>
  </si>
  <si>
    <t>Гвозди шиферные</t>
  </si>
  <si>
    <t>Изготовление конструкции для выбивания ковров</t>
  </si>
  <si>
    <t>Труба  57,0х 3.5 ГОСТ 10704-91</t>
  </si>
  <si>
    <t>Цемент</t>
  </si>
  <si>
    <t>Электроды АНо-21 ф3,0</t>
  </si>
  <si>
    <t>Прожектор светодиодный ДО-30W</t>
  </si>
  <si>
    <t>Ремонт электропрпорводки.</t>
  </si>
  <si>
    <t>Изолента ПВХ синяя 19мм 20м</t>
  </si>
  <si>
    <t>Арматура НББ 64-60 настенная</t>
  </si>
  <si>
    <t>Поликарбонат 4мм прозрачный</t>
  </si>
  <si>
    <t>Утепление слуховых окон</t>
  </si>
  <si>
    <t xml:space="preserve">Замена в местах общего пользования </t>
  </si>
  <si>
    <t>Лампа накаливания ЛОН 40вт 230-40 Е 27</t>
  </si>
  <si>
    <t>Светильник НББ-04-60 молочный основание белый пластик</t>
  </si>
  <si>
    <t>Ремонт чердачных окон</t>
  </si>
  <si>
    <t>Ремонт сетей ЦО</t>
  </si>
  <si>
    <t>Пробка правая 1\2</t>
  </si>
  <si>
    <t>Прокладка д\чугунного радиатора</t>
  </si>
  <si>
    <t>Бочонок 3/4</t>
  </si>
  <si>
    <t>Кран шаровый  баб. Г/Г 20</t>
  </si>
  <si>
    <t>ПП муфта комб. раз. нар. рез. 25х3/4</t>
  </si>
  <si>
    <t>Прочистка канализации</t>
  </si>
  <si>
    <t>Труба 32х2,0мм питьевая ПЭ100</t>
  </si>
  <si>
    <t>12.</t>
  </si>
  <si>
    <t>Задолженность собственников и нанимателей по сост. на 01.01.2019г.</t>
  </si>
  <si>
    <t>Отчет управляющей организации ООО "Жилсервис" 2018г.</t>
  </si>
  <si>
    <t>стоим. ТМЦ</t>
  </si>
  <si>
    <t>стоим.  ТМЦ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</si>
</sst>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;[Red]\-0.00"/>
    <numFmt numFmtId="174" formatCode="0.000"/>
    <numFmt numFmtId="175" formatCode="#,##0.00;[Red]\-#,##0.00"/>
    <numFmt numFmtId="176" formatCode="0.000_ ;[Red]\-0.000\ "/>
    <numFmt numFmtId="177" formatCode="0.00_ ;[Red]\-0.00\ "/>
    <numFmt numFmtId="178" formatCode="#,##0.000"/>
  </numFmts>
  <fonts count="5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b/>
      <sz val="10"/>
      <color rgb="FFFF0000"/>
      <name val="Arial Cyr"/>
      <family val="0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172" fontId="2" fillId="0" borderId="11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11" xfId="0" applyFont="1" applyBorder="1" applyAlignment="1">
      <alignment vertical="center" textRotation="90" wrapText="1"/>
    </xf>
    <xf numFmtId="0" fontId="0" fillId="0" borderId="10" xfId="0" applyBorder="1" applyAlignment="1">
      <alignment textRotation="90"/>
    </xf>
    <xf numFmtId="0" fontId="3" fillId="0" borderId="11" xfId="0" applyFont="1" applyBorder="1" applyAlignment="1">
      <alignment vertical="center" textRotation="90" wrapText="1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1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2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vertical="center" wrapText="1"/>
    </xf>
    <xf numFmtId="0" fontId="2" fillId="0" borderId="10" xfId="0" applyFont="1" applyBorder="1" applyAlignment="1">
      <alignment textRotation="90"/>
    </xf>
    <xf numFmtId="0" fontId="0" fillId="0" borderId="11" xfId="0" applyBorder="1" applyAlignment="1">
      <alignment textRotation="90"/>
    </xf>
    <xf numFmtId="0" fontId="5" fillId="0" borderId="10" xfId="54" applyNumberFormat="1" applyFont="1" applyBorder="1" applyAlignment="1">
      <alignment vertical="top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textRotation="90"/>
    </xf>
    <xf numFmtId="0" fontId="1" fillId="0" borderId="10" xfId="0" applyFont="1" applyFill="1" applyBorder="1" applyAlignment="1">
      <alignment/>
    </xf>
    <xf numFmtId="0" fontId="6" fillId="33" borderId="10" xfId="54" applyNumberFormat="1" applyFont="1" applyFill="1" applyBorder="1" applyAlignment="1">
      <alignment vertical="top" wrapText="1"/>
      <protection/>
    </xf>
    <xf numFmtId="0" fontId="5" fillId="0" borderId="10" xfId="53" applyNumberFormat="1" applyFont="1" applyBorder="1" applyAlignment="1">
      <alignment vertical="top" wrapText="1"/>
      <protection/>
    </xf>
    <xf numFmtId="173" fontId="5" fillId="0" borderId="10" xfId="53" applyNumberFormat="1" applyFont="1" applyBorder="1" applyAlignment="1">
      <alignment horizontal="center" vertical="top"/>
      <protection/>
    </xf>
    <xf numFmtId="1" fontId="0" fillId="0" borderId="10" xfId="0" applyNumberFormat="1" applyFont="1" applyFill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vertical="center"/>
    </xf>
    <xf numFmtId="0" fontId="0" fillId="0" borderId="12" xfId="0" applyBorder="1" applyAlignment="1">
      <alignment textRotation="90"/>
    </xf>
    <xf numFmtId="0" fontId="0" fillId="0" borderId="14" xfId="0" applyFill="1" applyBorder="1" applyAlignment="1">
      <alignment vertical="center"/>
    </xf>
    <xf numFmtId="1" fontId="1" fillId="34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2" xfId="0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1" fontId="1" fillId="34" borderId="12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0" fillId="34" borderId="10" xfId="0" applyNumberForma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 wrapText="1"/>
    </xf>
    <xf numFmtId="172" fontId="5" fillId="0" borderId="10" xfId="53" applyNumberFormat="1" applyFont="1" applyBorder="1" applyAlignment="1">
      <alignment horizontal="center" vertical="top"/>
      <protection/>
    </xf>
    <xf numFmtId="172" fontId="0" fillId="34" borderId="10" xfId="0" applyNumberForma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1" fillId="0" borderId="10" xfId="0" applyFont="1" applyBorder="1" applyAlignment="1">
      <alignment vertical="center" textRotation="90" wrapText="1"/>
    </xf>
    <xf numFmtId="0" fontId="0" fillId="0" borderId="10" xfId="0" applyFont="1" applyBorder="1" applyAlignment="1">
      <alignment vertical="center" textRotation="90" wrapText="1"/>
    </xf>
    <xf numFmtId="0" fontId="0" fillId="0" borderId="16" xfId="0" applyBorder="1" applyAlignment="1">
      <alignment horizontal="center" textRotation="90"/>
    </xf>
    <xf numFmtId="0" fontId="1" fillId="0" borderId="1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textRotation="90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16" xfId="0" applyFont="1" applyBorder="1" applyAlignment="1">
      <alignment horizontal="center" vertical="center" textRotation="90" wrapText="1"/>
    </xf>
    <xf numFmtId="0" fontId="5" fillId="0" borderId="10" xfId="53" applyNumberFormat="1" applyFont="1" applyBorder="1" applyAlignment="1">
      <alignment vertical="top" wrapText="1"/>
      <protection/>
    </xf>
    <xf numFmtId="0" fontId="2" fillId="0" borderId="16" xfId="0" applyFont="1" applyBorder="1" applyAlignment="1">
      <alignment horizontal="center" textRotation="90"/>
    </xf>
    <xf numFmtId="172" fontId="5" fillId="0" borderId="10" xfId="53" applyNumberFormat="1" applyFont="1" applyBorder="1" applyAlignment="1">
      <alignment horizontal="center" vertical="center"/>
      <protection/>
    </xf>
    <xf numFmtId="173" fontId="5" fillId="0" borderId="10" xfId="53" applyNumberFormat="1" applyFont="1" applyBorder="1" applyAlignment="1">
      <alignment horizontal="center" vertical="center"/>
      <protection/>
    </xf>
    <xf numFmtId="16" fontId="1" fillId="0" borderId="10" xfId="0" applyNumberFormat="1" applyFont="1" applyBorder="1" applyAlignment="1">
      <alignment vertical="center" textRotation="90" wrapText="1"/>
    </xf>
    <xf numFmtId="0" fontId="5" fillId="0" borderId="10" xfId="56" applyNumberFormat="1" applyFont="1" applyBorder="1" applyAlignment="1">
      <alignment vertical="top" wrapText="1"/>
      <protection/>
    </xf>
    <xf numFmtId="174" fontId="5" fillId="0" borderId="10" xfId="56" applyNumberFormat="1" applyFont="1" applyBorder="1" applyAlignment="1">
      <alignment horizontal="right" vertical="top"/>
      <protection/>
    </xf>
    <xf numFmtId="173" fontId="5" fillId="0" borderId="10" xfId="56" applyNumberFormat="1" applyFont="1" applyBorder="1" applyAlignment="1">
      <alignment horizontal="right" vertical="top"/>
      <protection/>
    </xf>
    <xf numFmtId="0" fontId="6" fillId="10" borderId="10" xfId="56" applyNumberFormat="1" applyFont="1" applyFill="1" applyBorder="1" applyAlignment="1">
      <alignment vertical="top" wrapText="1"/>
      <protection/>
    </xf>
    <xf numFmtId="175" fontId="5" fillId="0" borderId="10" xfId="56" applyNumberFormat="1" applyFont="1" applyBorder="1" applyAlignment="1">
      <alignment horizontal="right" vertical="top"/>
      <protection/>
    </xf>
    <xf numFmtId="0" fontId="40" fillId="2" borderId="10" xfId="0" applyFont="1" applyFill="1" applyBorder="1" applyAlignment="1">
      <alignment/>
    </xf>
    <xf numFmtId="0" fontId="5" fillId="0" borderId="10" xfId="53" applyNumberFormat="1" applyFont="1" applyBorder="1" applyAlignment="1">
      <alignment vertical="top" wrapText="1"/>
      <protection/>
    </xf>
    <xf numFmtId="0" fontId="40" fillId="10" borderId="10" xfId="0" applyFont="1" applyFill="1" applyBorder="1" applyAlignment="1">
      <alignment/>
    </xf>
    <xf numFmtId="0" fontId="5" fillId="0" borderId="10" xfId="55" applyNumberFormat="1" applyFont="1" applyBorder="1" applyAlignment="1">
      <alignment horizontal="left" vertical="top" wrapText="1"/>
      <protection/>
    </xf>
    <xf numFmtId="0" fontId="6" fillId="10" borderId="10" xfId="53" applyNumberFormat="1" applyFont="1" applyFill="1" applyBorder="1" applyAlignment="1">
      <alignment horizontal="left" vertical="top" wrapText="1"/>
      <protection/>
    </xf>
    <xf numFmtId="0" fontId="6" fillId="10" borderId="10" xfId="55" applyNumberFormat="1" applyFont="1" applyFill="1" applyBorder="1" applyAlignment="1">
      <alignment horizontal="left" vertical="top" wrapText="1"/>
      <protection/>
    </xf>
    <xf numFmtId="1" fontId="0" fillId="0" borderId="13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textRotation="90" wrapText="1"/>
    </xf>
    <xf numFmtId="0" fontId="5" fillId="0" borderId="10" xfId="52" applyNumberFormat="1" applyFont="1" applyBorder="1" applyAlignment="1">
      <alignment vertical="top" wrapText="1"/>
      <protection/>
    </xf>
    <xf numFmtId="0" fontId="49" fillId="10" borderId="10" xfId="53" applyNumberFormat="1" applyFont="1" applyFill="1" applyBorder="1" applyAlignment="1">
      <alignment vertical="top" wrapText="1"/>
      <protection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6" fillId="10" borderId="10" xfId="52" applyNumberFormat="1" applyFont="1" applyFill="1" applyBorder="1" applyAlignment="1">
      <alignment vertical="top" wrapText="1"/>
      <protection/>
    </xf>
    <xf numFmtId="0" fontId="2" fillId="0" borderId="10" xfId="0" applyFont="1" applyBorder="1" applyAlignment="1">
      <alignment horizontal="center" vertical="center" textRotation="90" wrapText="1"/>
    </xf>
    <xf numFmtId="1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0" fillId="16" borderId="10" xfId="0" applyFont="1" applyFill="1" applyBorder="1" applyAlignment="1">
      <alignment/>
    </xf>
    <xf numFmtId="172" fontId="5" fillId="0" borderId="10" xfId="53" applyNumberFormat="1" applyFont="1" applyBorder="1" applyAlignment="1">
      <alignment horizontal="center" vertical="top"/>
      <protection/>
    </xf>
    <xf numFmtId="173" fontId="5" fillId="0" borderId="10" xfId="53" applyNumberFormat="1" applyFont="1" applyBorder="1" applyAlignment="1">
      <alignment horizontal="center" vertical="top"/>
      <protection/>
    </xf>
    <xf numFmtId="0" fontId="1" fillId="16" borderId="10" xfId="0" applyFont="1" applyFill="1" applyBorder="1" applyAlignment="1">
      <alignment/>
    </xf>
    <xf numFmtId="0" fontId="2" fillId="0" borderId="12" xfId="0" applyFont="1" applyBorder="1" applyAlignment="1">
      <alignment horizontal="center" textRotation="90"/>
    </xf>
    <xf numFmtId="0" fontId="5" fillId="0" borderId="10" xfId="53" applyNumberFormat="1" applyFont="1" applyFill="1" applyBorder="1" applyAlignment="1">
      <alignment vertical="top" wrapText="1"/>
      <protection/>
    </xf>
    <xf numFmtId="0" fontId="6" fillId="16" borderId="10" xfId="53" applyNumberFormat="1" applyFont="1" applyFill="1" applyBorder="1" applyAlignment="1">
      <alignment vertical="top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1" fontId="0" fillId="0" borderId="12" xfId="0" applyNumberFormat="1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7" xfId="0" applyBorder="1" applyAlignment="1">
      <alignment horizontal="center" textRotation="90"/>
    </xf>
    <xf numFmtId="0" fontId="40" fillId="33" borderId="11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0" fontId="10" fillId="0" borderId="11" xfId="54" applyNumberFormat="1" applyFont="1" applyBorder="1" applyAlignment="1">
      <alignment horizontal="center" vertical="top" wrapText="1"/>
      <protection/>
    </xf>
    <xf numFmtId="0" fontId="10" fillId="0" borderId="15" xfId="54" applyNumberFormat="1" applyFont="1" applyBorder="1" applyAlignment="1">
      <alignment horizontal="center" vertical="top" wrapText="1"/>
      <protection/>
    </xf>
    <xf numFmtId="0" fontId="10" fillId="0" borderId="14" xfId="54" applyNumberFormat="1" applyFont="1" applyBorder="1" applyAlignment="1">
      <alignment horizontal="center" vertical="top" wrapText="1"/>
      <protection/>
    </xf>
    <xf numFmtId="0" fontId="1" fillId="0" borderId="17" xfId="0" applyFont="1" applyBorder="1" applyAlignment="1">
      <alignment horizontal="center" vertical="center" textRotation="90" wrapText="1"/>
    </xf>
    <xf numFmtId="0" fontId="1" fillId="35" borderId="10" xfId="0" applyFont="1" applyFill="1" applyBorder="1" applyAlignment="1">
      <alignment horizontal="center"/>
    </xf>
    <xf numFmtId="1" fontId="0" fillId="0" borderId="12" xfId="0" applyNumberFormat="1" applyFill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0" fillId="33" borderId="11" xfId="54" applyNumberFormat="1" applyFont="1" applyFill="1" applyBorder="1" applyAlignment="1">
      <alignment horizontal="center" vertical="top" wrapText="1"/>
      <protection/>
    </xf>
    <xf numFmtId="0" fontId="10" fillId="33" borderId="15" xfId="54" applyNumberFormat="1" applyFont="1" applyFill="1" applyBorder="1" applyAlignment="1">
      <alignment horizontal="center" vertical="top" wrapText="1"/>
      <protection/>
    </xf>
    <xf numFmtId="0" fontId="10" fillId="33" borderId="14" xfId="54" applyNumberFormat="1" applyFont="1" applyFill="1" applyBorder="1" applyAlignment="1">
      <alignment horizontal="center" vertical="top" wrapText="1"/>
      <protection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10" fillId="0" borderId="11" xfId="53" applyNumberFormat="1" applyFont="1" applyBorder="1" applyAlignment="1">
      <alignment horizontal="center" vertical="top" wrapText="1"/>
      <protection/>
    </xf>
    <xf numFmtId="0" fontId="10" fillId="0" borderId="15" xfId="53" applyNumberFormat="1" applyFont="1" applyBorder="1" applyAlignment="1">
      <alignment horizontal="center" vertical="top" wrapText="1"/>
      <protection/>
    </xf>
    <xf numFmtId="0" fontId="10" fillId="0" borderId="14" xfId="53" applyNumberFormat="1" applyFont="1" applyBorder="1" applyAlignment="1">
      <alignment horizontal="center" vertical="top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0" fontId="7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1" fontId="0" fillId="0" borderId="10" xfId="0" applyNumberFormat="1" applyBorder="1" applyAlignment="1">
      <alignment/>
    </xf>
    <xf numFmtId="1" fontId="5" fillId="0" borderId="10" xfId="56" applyNumberFormat="1" applyFont="1" applyBorder="1" applyAlignment="1">
      <alignment horizontal="center" vertical="top"/>
      <protection/>
    </xf>
    <xf numFmtId="1" fontId="0" fillId="34" borderId="10" xfId="0" applyNumberFormat="1" applyFill="1" applyBorder="1" applyAlignment="1">
      <alignment horizontal="center"/>
    </xf>
    <xf numFmtId="1" fontId="5" fillId="0" borderId="10" xfId="54" applyNumberFormat="1" applyFont="1" applyBorder="1" applyAlignment="1">
      <alignment horizontal="right" vertical="top"/>
      <protection/>
    </xf>
    <xf numFmtId="1" fontId="1" fillId="0" borderId="10" xfId="0" applyNumberFormat="1" applyFont="1" applyFill="1" applyBorder="1" applyAlignment="1">
      <alignment horizontal="center"/>
    </xf>
    <xf numFmtId="1" fontId="5" fillId="0" borderId="10" xfId="53" applyNumberFormat="1" applyFont="1" applyFill="1" applyBorder="1" applyAlignment="1">
      <alignment horizontal="right" vertical="top"/>
      <protection/>
    </xf>
    <xf numFmtId="1" fontId="6" fillId="0" borderId="10" xfId="53" applyNumberFormat="1" applyFont="1" applyFill="1" applyBorder="1" applyAlignment="1">
      <alignment horizontal="right" vertical="top"/>
      <protection/>
    </xf>
    <xf numFmtId="1" fontId="0" fillId="34" borderId="10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/>
    </xf>
    <xf numFmtId="1" fontId="5" fillId="0" borderId="10" xfId="53" applyNumberFormat="1" applyFont="1" applyFill="1" applyBorder="1" applyAlignment="1">
      <alignment horizontal="center" vertical="top"/>
      <protection/>
    </xf>
    <xf numFmtId="1" fontId="6" fillId="0" borderId="10" xfId="53" applyNumberFormat="1" applyFont="1" applyFill="1" applyBorder="1" applyAlignment="1">
      <alignment horizontal="center" vertical="top"/>
      <protection/>
    </xf>
    <xf numFmtId="1" fontId="5" fillId="0" borderId="10" xfId="53" applyNumberFormat="1" applyFont="1" applyBorder="1" applyAlignment="1">
      <alignment horizontal="center" vertical="top"/>
      <protection/>
    </xf>
    <xf numFmtId="1" fontId="5" fillId="0" borderId="10" xfId="52" applyNumberFormat="1" applyFont="1" applyBorder="1" applyAlignment="1">
      <alignment horizontal="center" vertical="top"/>
      <protection/>
    </xf>
    <xf numFmtId="1" fontId="40" fillId="34" borderId="10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>
      <alignment horizontal="center" vertical="center"/>
    </xf>
    <xf numFmtId="1" fontId="5" fillId="0" borderId="10" xfId="53" applyNumberFormat="1" applyFont="1" applyBorder="1" applyAlignment="1">
      <alignment horizontal="right" vertical="top"/>
      <protection/>
    </xf>
    <xf numFmtId="1" fontId="0" fillId="34" borderId="10" xfId="0" applyNumberFormat="1" applyFill="1" applyBorder="1" applyAlignment="1">
      <alignment horizontal="center" vertical="center" wrapText="1"/>
    </xf>
    <xf numFmtId="1" fontId="0" fillId="0" borderId="15" xfId="0" applyNumberFormat="1" applyFill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/>
    </xf>
    <xf numFmtId="1" fontId="5" fillId="0" borderId="10" xfId="55" applyNumberFormat="1" applyFont="1" applyBorder="1" applyAlignment="1">
      <alignment horizontal="center" vertical="top"/>
      <protection/>
    </xf>
    <xf numFmtId="1" fontId="0" fillId="34" borderId="14" xfId="0" applyNumberForma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1" fontId="51" fillId="0" borderId="10" xfId="53" applyNumberFormat="1" applyFont="1" applyFill="1" applyBorder="1" applyAlignment="1">
      <alignment horizontal="right" vertical="top"/>
      <protection/>
    </xf>
    <xf numFmtId="1" fontId="49" fillId="0" borderId="10" xfId="53" applyNumberFormat="1" applyFont="1" applyFill="1" applyBorder="1" applyAlignment="1">
      <alignment horizontal="right" vertical="top"/>
      <protection/>
    </xf>
    <xf numFmtId="2" fontId="5" fillId="0" borderId="10" xfId="52" applyNumberFormat="1" applyFont="1" applyBorder="1" applyAlignment="1">
      <alignment horizontal="center" vertical="top"/>
      <protection/>
    </xf>
    <xf numFmtId="1" fontId="51" fillId="0" borderId="10" xfId="53" applyNumberFormat="1" applyFont="1" applyFill="1" applyBorder="1" applyAlignment="1">
      <alignment horizontal="center" vertical="top"/>
      <protection/>
    </xf>
    <xf numFmtId="1" fontId="49" fillId="0" borderId="10" xfId="53" applyNumberFormat="1" applyFont="1" applyFill="1" applyBorder="1" applyAlignment="1">
      <alignment horizontal="center" vertical="top"/>
      <protection/>
    </xf>
    <xf numFmtId="1" fontId="0" fillId="34" borderId="10" xfId="0" applyNumberFormat="1" applyFill="1" applyBorder="1" applyAlignment="1">
      <alignment horizontal="center" vertical="center"/>
    </xf>
    <xf numFmtId="1" fontId="5" fillId="0" borderId="10" xfId="54" applyNumberFormat="1" applyFont="1" applyBorder="1" applyAlignment="1">
      <alignment horizontal="center" vertical="center"/>
      <protection/>
    </xf>
    <xf numFmtId="0" fontId="31" fillId="0" borderId="1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1" fontId="0" fillId="34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прель" xfId="52"/>
    <cellStyle name="Обычный_Лист1" xfId="53"/>
    <cellStyle name="Обычный_Лист2" xfId="54"/>
    <cellStyle name="Обычный_Лист3" xfId="55"/>
    <cellStyle name="Обычный_Февраль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C7" sqref="C7:D14"/>
    </sheetView>
  </sheetViews>
  <sheetFormatPr defaultColWidth="9.00390625" defaultRowHeight="12.75"/>
  <cols>
    <col min="1" max="1" width="3.00390625" style="0" customWidth="1"/>
    <col min="2" max="2" width="50.125" style="0" customWidth="1"/>
    <col min="3" max="3" width="5.75390625" style="0" customWidth="1"/>
    <col min="4" max="4" width="10.25390625" style="0" customWidth="1"/>
    <col min="5" max="5" width="9.625" style="0" hidden="1" customWidth="1"/>
    <col min="6" max="6" width="10.75390625" style="0" customWidth="1"/>
    <col min="7" max="7" width="9.00390625" style="0" hidden="1" customWidth="1"/>
  </cols>
  <sheetData>
    <row r="1" spans="1:6" ht="15.75" customHeight="1">
      <c r="A1" s="107" t="s">
        <v>188</v>
      </c>
      <c r="B1" s="108"/>
      <c r="C1" s="108"/>
      <c r="D1" s="108"/>
      <c r="E1" s="108"/>
      <c r="F1" s="109"/>
    </row>
    <row r="2" spans="1:6" ht="12.75">
      <c r="A2" s="110" t="s">
        <v>7</v>
      </c>
      <c r="B2" s="111"/>
      <c r="C2" s="111"/>
      <c r="D2" s="111"/>
      <c r="E2" s="111"/>
      <c r="F2" s="112"/>
    </row>
    <row r="3" spans="1:6" ht="12.75">
      <c r="A3" s="113" t="s">
        <v>20</v>
      </c>
      <c r="B3" s="118" t="s">
        <v>4</v>
      </c>
      <c r="C3" s="115" t="s">
        <v>16</v>
      </c>
      <c r="D3" s="116"/>
      <c r="E3" s="117"/>
      <c r="F3" s="118" t="s">
        <v>19</v>
      </c>
    </row>
    <row r="4" spans="1:6" ht="30.75" customHeight="1">
      <c r="A4" s="114"/>
      <c r="B4" s="119"/>
      <c r="C4" s="2" t="s">
        <v>3</v>
      </c>
      <c r="D4" s="2" t="s">
        <v>17</v>
      </c>
      <c r="E4" s="2" t="s">
        <v>18</v>
      </c>
      <c r="F4" s="119"/>
    </row>
    <row r="5" spans="1:6" ht="0.75" customHeight="1" hidden="1">
      <c r="A5" s="13"/>
      <c r="B5" s="3"/>
      <c r="C5" s="1"/>
      <c r="D5" s="1"/>
      <c r="E5" s="1"/>
      <c r="F5" s="1">
        <v>3.2633</v>
      </c>
    </row>
    <row r="6" spans="1:6" ht="13.5" customHeight="1">
      <c r="A6" s="13" t="s">
        <v>0</v>
      </c>
      <c r="B6" s="3" t="s">
        <v>1</v>
      </c>
      <c r="C6" s="35"/>
      <c r="D6" s="4"/>
      <c r="E6" s="1"/>
      <c r="F6" s="1"/>
    </row>
    <row r="7" spans="1:6" ht="12.75">
      <c r="A7" s="136" t="s">
        <v>59</v>
      </c>
      <c r="B7" s="79" t="s">
        <v>58</v>
      </c>
      <c r="C7" s="191"/>
      <c r="D7" s="191"/>
      <c r="E7" s="8"/>
      <c r="F7" s="7"/>
    </row>
    <row r="8" spans="1:6" ht="12.75">
      <c r="A8" s="137"/>
      <c r="B8" s="76" t="s">
        <v>55</v>
      </c>
      <c r="C8" s="192">
        <v>1</v>
      </c>
      <c r="D8" s="192">
        <v>40</v>
      </c>
      <c r="E8" s="139">
        <v>126</v>
      </c>
      <c r="F8" s="123">
        <f>E8*F5</f>
        <v>411.17580000000004</v>
      </c>
    </row>
    <row r="9" spans="1:6" ht="12.75">
      <c r="A9" s="137"/>
      <c r="B9" s="76" t="s">
        <v>56</v>
      </c>
      <c r="C9" s="192">
        <v>1</v>
      </c>
      <c r="D9" s="192">
        <v>12</v>
      </c>
      <c r="E9" s="140"/>
      <c r="F9" s="124"/>
    </row>
    <row r="10" spans="1:6" ht="12.75">
      <c r="A10" s="138"/>
      <c r="B10" s="76" t="s">
        <v>57</v>
      </c>
      <c r="C10" s="192">
        <v>1</v>
      </c>
      <c r="D10" s="192">
        <v>74</v>
      </c>
      <c r="E10" s="141"/>
      <c r="F10" s="125"/>
    </row>
    <row r="11" spans="1:6" ht="12" customHeight="1">
      <c r="A11" s="25"/>
      <c r="B11" s="36" t="s">
        <v>30</v>
      </c>
      <c r="C11" s="193"/>
      <c r="D11" s="46"/>
      <c r="E11" s="38"/>
      <c r="F11" s="39">
        <f>SUM(F8:F10)</f>
        <v>411.17580000000004</v>
      </c>
    </row>
    <row r="12" spans="1:6" ht="12.75" hidden="1">
      <c r="A12" s="67"/>
      <c r="B12" s="36" t="s">
        <v>37</v>
      </c>
      <c r="C12" s="193"/>
      <c r="D12" s="46"/>
      <c r="E12" s="38"/>
      <c r="F12" s="39"/>
    </row>
    <row r="13" spans="1:6" ht="12.75" customHeight="1" hidden="1">
      <c r="A13" s="103" t="s">
        <v>36</v>
      </c>
      <c r="B13" s="31"/>
      <c r="C13" s="194"/>
      <c r="D13" s="194"/>
      <c r="E13" s="10"/>
      <c r="F13" s="41"/>
    </row>
    <row r="14" spans="1:6" ht="12.75">
      <c r="A14" s="67"/>
      <c r="B14" s="30"/>
      <c r="C14" s="16"/>
      <c r="D14" s="195"/>
      <c r="E14" s="10"/>
      <c r="F14" s="41"/>
    </row>
    <row r="15" spans="1:6" ht="14.25" customHeight="1">
      <c r="A15" s="67"/>
      <c r="B15" s="133" t="s">
        <v>2</v>
      </c>
      <c r="C15" s="134"/>
      <c r="D15" s="134"/>
      <c r="E15" s="135"/>
      <c r="F15" s="41"/>
    </row>
    <row r="16" spans="1:6" ht="12.75" hidden="1">
      <c r="A16" s="67"/>
      <c r="B16" s="32" t="s">
        <v>32</v>
      </c>
      <c r="C16" s="60" t="s">
        <v>33</v>
      </c>
      <c r="D16" s="33" t="s">
        <v>34</v>
      </c>
      <c r="E16" s="10" t="s">
        <v>35</v>
      </c>
      <c r="F16" s="41"/>
    </row>
    <row r="17" spans="1:6" ht="12" customHeight="1" hidden="1">
      <c r="A17" s="67"/>
      <c r="B17" s="32">
        <v>164.8</v>
      </c>
      <c r="C17" s="60">
        <v>6.64</v>
      </c>
      <c r="D17" s="33">
        <v>12</v>
      </c>
      <c r="E17" s="10">
        <f>B17*C17*D17</f>
        <v>13131.264</v>
      </c>
      <c r="F17" s="41"/>
    </row>
    <row r="18" spans="1:7" ht="15" customHeight="1">
      <c r="A18" s="5"/>
      <c r="B18" s="120" t="s">
        <v>5</v>
      </c>
      <c r="C18" s="121"/>
      <c r="D18" s="121"/>
      <c r="E18" s="122"/>
      <c r="F18" s="17">
        <v>5131</v>
      </c>
      <c r="G18" s="68">
        <v>0.24</v>
      </c>
    </row>
    <row r="19" spans="1:7" ht="12.75" customHeight="1">
      <c r="A19" s="6"/>
      <c r="B19" s="120" t="s">
        <v>21</v>
      </c>
      <c r="C19" s="121"/>
      <c r="D19" s="121"/>
      <c r="E19" s="122"/>
      <c r="F19" s="17">
        <f>E17*G19</f>
        <v>3282.816</v>
      </c>
      <c r="G19" s="68">
        <v>0.25</v>
      </c>
    </row>
    <row r="20" spans="1:6" ht="11.25" customHeight="1">
      <c r="A20" s="14"/>
      <c r="B20" s="120" t="s">
        <v>22</v>
      </c>
      <c r="C20" s="121"/>
      <c r="D20" s="121"/>
      <c r="E20" s="122"/>
      <c r="F20" s="17">
        <v>237</v>
      </c>
    </row>
    <row r="21" spans="1:6" ht="12.75" customHeight="1">
      <c r="A21" s="15"/>
      <c r="B21" s="120" t="s">
        <v>23</v>
      </c>
      <c r="C21" s="121"/>
      <c r="D21" s="121"/>
      <c r="E21" s="122"/>
      <c r="F21" s="17">
        <v>336.24</v>
      </c>
    </row>
    <row r="22" spans="1:7" ht="15" customHeight="1">
      <c r="A22" s="15"/>
      <c r="B22" s="120" t="s">
        <v>25</v>
      </c>
      <c r="C22" s="121"/>
      <c r="D22" s="121"/>
      <c r="E22" s="122"/>
      <c r="F22" s="17">
        <f>E17*G22</f>
        <v>1575.7516799999999</v>
      </c>
      <c r="G22" s="68">
        <v>0.12</v>
      </c>
    </row>
    <row r="23" spans="1:7" ht="12.75" customHeight="1">
      <c r="A23" s="15"/>
      <c r="B23" s="130" t="s">
        <v>26</v>
      </c>
      <c r="C23" s="131"/>
      <c r="D23" s="131"/>
      <c r="E23" s="132"/>
      <c r="F23" s="34">
        <f>E17*G23</f>
        <v>590.9068799999999</v>
      </c>
      <c r="G23" s="69">
        <v>0.045</v>
      </c>
    </row>
    <row r="24" spans="1:7" ht="12.75">
      <c r="A24" s="1"/>
      <c r="B24" s="130" t="s">
        <v>38</v>
      </c>
      <c r="C24" s="131"/>
      <c r="D24" s="131"/>
      <c r="E24" s="132"/>
      <c r="F24" s="34">
        <v>684</v>
      </c>
      <c r="G24" s="68">
        <v>0.03</v>
      </c>
    </row>
    <row r="25" spans="1:6" ht="12.75" customHeight="1">
      <c r="A25" s="1"/>
      <c r="B25" s="127" t="s">
        <v>6</v>
      </c>
      <c r="C25" s="128"/>
      <c r="D25" s="128"/>
      <c r="E25" s="129"/>
      <c r="F25" s="46">
        <f>SUM(F11:F24)</f>
        <v>12248.89036</v>
      </c>
    </row>
    <row r="26" spans="1:6" ht="15.75" customHeight="1">
      <c r="A26" s="1"/>
      <c r="B26" s="115" t="s">
        <v>27</v>
      </c>
      <c r="C26" s="116"/>
      <c r="D26" s="116"/>
      <c r="E26" s="117"/>
      <c r="F26" s="17">
        <v>13464.57</v>
      </c>
    </row>
    <row r="27" spans="1:6" ht="15.75" customHeight="1">
      <c r="A27" s="107" t="s">
        <v>187</v>
      </c>
      <c r="B27" s="108"/>
      <c r="C27" s="108"/>
      <c r="D27" s="108"/>
      <c r="E27" s="109"/>
      <c r="F27" s="47">
        <v>0</v>
      </c>
    </row>
    <row r="28" spans="1:6" ht="15.75" customHeight="1">
      <c r="A28" s="126" t="s">
        <v>28</v>
      </c>
      <c r="B28" s="126"/>
      <c r="C28" s="126"/>
      <c r="D28" s="126"/>
      <c r="E28" s="126"/>
      <c r="F28" s="126"/>
    </row>
    <row r="29" spans="1:6" ht="17.25" customHeight="1">
      <c r="A29" s="126" t="s">
        <v>29</v>
      </c>
      <c r="B29" s="126"/>
      <c r="C29" s="126"/>
      <c r="D29" s="126"/>
      <c r="E29" s="126"/>
      <c r="F29" s="126"/>
    </row>
  </sheetData>
  <sheetProtection/>
  <mergeCells count="22">
    <mergeCell ref="B20:E20"/>
    <mergeCell ref="A7:A10"/>
    <mergeCell ref="E8:E10"/>
    <mergeCell ref="B18:E18"/>
    <mergeCell ref="B19:E19"/>
    <mergeCell ref="B21:E21"/>
    <mergeCell ref="B22:E22"/>
    <mergeCell ref="B26:E26"/>
    <mergeCell ref="F8:F10"/>
    <mergeCell ref="A29:F29"/>
    <mergeCell ref="A28:F28"/>
    <mergeCell ref="B25:E25"/>
    <mergeCell ref="A27:E27"/>
    <mergeCell ref="B23:E23"/>
    <mergeCell ref="B15:E15"/>
    <mergeCell ref="B24:E24"/>
    <mergeCell ref="A1:F1"/>
    <mergeCell ref="A2:F2"/>
    <mergeCell ref="A3:A4"/>
    <mergeCell ref="C3:E3"/>
    <mergeCell ref="B3:B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Q18" sqref="Q18"/>
    </sheetView>
  </sheetViews>
  <sheetFormatPr defaultColWidth="9.00390625" defaultRowHeight="12.75"/>
  <cols>
    <col min="1" max="1" width="4.125" style="0" customWidth="1"/>
    <col min="2" max="2" width="54.25390625" style="0" customWidth="1"/>
    <col min="3" max="3" width="6.375" style="0" customWidth="1"/>
    <col min="4" max="4" width="7.625" style="0" customWidth="1"/>
    <col min="5" max="5" width="8.625" style="0" hidden="1" customWidth="1"/>
    <col min="6" max="6" width="11.625" style="0" customWidth="1"/>
    <col min="7" max="7" width="9.125" style="0" hidden="1" customWidth="1"/>
  </cols>
  <sheetData>
    <row r="1" spans="1:6" ht="12.75">
      <c r="A1" s="107" t="s">
        <v>188</v>
      </c>
      <c r="B1" s="108"/>
      <c r="C1" s="108"/>
      <c r="D1" s="108"/>
      <c r="E1" s="108"/>
      <c r="F1" s="109"/>
    </row>
    <row r="2" spans="1:6" ht="12.75">
      <c r="A2" s="110" t="s">
        <v>15</v>
      </c>
      <c r="B2" s="111"/>
      <c r="C2" s="111"/>
      <c r="D2" s="111"/>
      <c r="E2" s="111"/>
      <c r="F2" s="112"/>
    </row>
    <row r="3" spans="1:6" ht="12.75">
      <c r="A3" s="113" t="s">
        <v>20</v>
      </c>
      <c r="B3" s="118" t="s">
        <v>4</v>
      </c>
      <c r="C3" s="115" t="s">
        <v>16</v>
      </c>
      <c r="D3" s="116"/>
      <c r="E3" s="117"/>
      <c r="F3" s="118" t="s">
        <v>19</v>
      </c>
    </row>
    <row r="4" spans="1:6" ht="36.75" customHeight="1">
      <c r="A4" s="114"/>
      <c r="B4" s="119"/>
      <c r="C4" s="2" t="s">
        <v>3</v>
      </c>
      <c r="D4" s="2" t="s">
        <v>189</v>
      </c>
      <c r="E4" s="2" t="s">
        <v>18</v>
      </c>
      <c r="F4" s="119"/>
    </row>
    <row r="5" spans="1:6" ht="9.75" customHeight="1" hidden="1">
      <c r="A5" s="11"/>
      <c r="B5" s="3"/>
      <c r="C5" s="1"/>
      <c r="D5" s="1"/>
      <c r="E5" s="1"/>
      <c r="F5" s="1">
        <v>3.2633</v>
      </c>
    </row>
    <row r="6" spans="1:6" ht="14.25" customHeight="1">
      <c r="A6" s="11" t="s">
        <v>0</v>
      </c>
      <c r="B6" s="3" t="s">
        <v>1</v>
      </c>
      <c r="C6" s="1"/>
      <c r="D6" s="1"/>
      <c r="E6" s="1"/>
      <c r="F6" s="1"/>
    </row>
    <row r="7" spans="1:6" ht="15">
      <c r="A7" s="142" t="s">
        <v>36</v>
      </c>
      <c r="B7" s="99" t="s">
        <v>60</v>
      </c>
      <c r="C7" s="1"/>
      <c r="D7" s="1"/>
      <c r="E7" s="22"/>
      <c r="F7" s="21"/>
    </row>
    <row r="8" spans="1:6" ht="12.75">
      <c r="A8" s="143"/>
      <c r="B8" s="1" t="s">
        <v>168</v>
      </c>
      <c r="C8" s="4">
        <v>2</v>
      </c>
      <c r="D8" s="4">
        <v>800.37</v>
      </c>
      <c r="E8" s="10">
        <v>800.37</v>
      </c>
      <c r="F8" s="18">
        <f>E8*F5</f>
        <v>2611.847421</v>
      </c>
    </row>
    <row r="9" spans="1:6" ht="12.75">
      <c r="A9" s="12"/>
      <c r="B9" s="71"/>
      <c r="C9" s="100"/>
      <c r="D9" s="101"/>
      <c r="E9" s="10"/>
      <c r="F9" s="18"/>
    </row>
    <row r="10" spans="1:6" ht="11.25" customHeight="1">
      <c r="A10" s="12"/>
      <c r="B10" s="36" t="s">
        <v>30</v>
      </c>
      <c r="C10" s="61"/>
      <c r="D10" s="42"/>
      <c r="E10" s="43"/>
      <c r="F10" s="39">
        <f>SUM(F7:F9)</f>
        <v>2611.847421</v>
      </c>
    </row>
    <row r="11" spans="1:6" ht="12.75" hidden="1">
      <c r="A11" s="44"/>
      <c r="B11" s="30" t="s">
        <v>31</v>
      </c>
      <c r="C11" s="62"/>
      <c r="D11" s="40"/>
      <c r="E11" s="22"/>
      <c r="F11" s="41"/>
    </row>
    <row r="12" spans="1:6" ht="15">
      <c r="A12" s="142"/>
      <c r="B12" s="145" t="s">
        <v>2</v>
      </c>
      <c r="C12" s="146"/>
      <c r="D12" s="146"/>
      <c r="E12" s="147"/>
      <c r="F12" s="18"/>
    </row>
    <row r="13" spans="1:6" ht="12.75" hidden="1">
      <c r="A13" s="144"/>
      <c r="B13" s="32" t="s">
        <v>32</v>
      </c>
      <c r="C13" s="60" t="s">
        <v>33</v>
      </c>
      <c r="D13" s="33" t="s">
        <v>34</v>
      </c>
      <c r="E13" s="10" t="s">
        <v>35</v>
      </c>
      <c r="F13" s="123"/>
    </row>
    <row r="14" spans="1:6" ht="14.25" customHeight="1">
      <c r="A14" s="143"/>
      <c r="B14" s="32">
        <v>273.5</v>
      </c>
      <c r="C14" s="60">
        <v>6.64</v>
      </c>
      <c r="D14" s="33">
        <v>12</v>
      </c>
      <c r="E14" s="10">
        <f>B14*C14*D14</f>
        <v>21792.48</v>
      </c>
      <c r="F14" s="125"/>
    </row>
    <row r="15" spans="1:7" ht="15" customHeight="1">
      <c r="A15" s="5"/>
      <c r="B15" s="120" t="s">
        <v>5</v>
      </c>
      <c r="C15" s="121"/>
      <c r="D15" s="121"/>
      <c r="E15" s="122"/>
      <c r="F15" s="17">
        <v>8477</v>
      </c>
      <c r="G15" s="68">
        <v>0.24</v>
      </c>
    </row>
    <row r="16" spans="1:7" ht="12.75" customHeight="1">
      <c r="A16" s="6"/>
      <c r="B16" s="120" t="s">
        <v>21</v>
      </c>
      <c r="C16" s="121"/>
      <c r="D16" s="121"/>
      <c r="E16" s="122"/>
      <c r="F16" s="17">
        <f>E14*G16</f>
        <v>5448.12</v>
      </c>
      <c r="G16" s="68">
        <v>0.25</v>
      </c>
    </row>
    <row r="17" spans="1:6" ht="14.25" customHeight="1">
      <c r="A17" s="14"/>
      <c r="B17" s="120" t="s">
        <v>22</v>
      </c>
      <c r="C17" s="121"/>
      <c r="D17" s="121"/>
      <c r="E17" s="122"/>
      <c r="F17" s="17">
        <v>394</v>
      </c>
    </row>
    <row r="18" spans="1:6" ht="12.75">
      <c r="A18" s="15"/>
      <c r="B18" s="120" t="s">
        <v>23</v>
      </c>
      <c r="C18" s="121"/>
      <c r="D18" s="121"/>
      <c r="E18" s="122"/>
      <c r="F18" s="17">
        <v>558.12</v>
      </c>
    </row>
    <row r="19" spans="1:7" ht="12.75" customHeight="1">
      <c r="A19" s="15"/>
      <c r="B19" s="120" t="s">
        <v>25</v>
      </c>
      <c r="C19" s="121"/>
      <c r="D19" s="121"/>
      <c r="E19" s="122"/>
      <c r="F19" s="17">
        <f>E14*G19</f>
        <v>2615.0976</v>
      </c>
      <c r="G19" s="68">
        <v>0.12</v>
      </c>
    </row>
    <row r="20" spans="1:7" ht="12.75" customHeight="1">
      <c r="A20" s="15"/>
      <c r="B20" s="130" t="s">
        <v>26</v>
      </c>
      <c r="C20" s="131"/>
      <c r="D20" s="131"/>
      <c r="E20" s="132"/>
      <c r="F20" s="34">
        <f>E14*G20</f>
        <v>980.6615999999999</v>
      </c>
      <c r="G20" s="69">
        <v>0.045</v>
      </c>
    </row>
    <row r="21" spans="1:7" ht="12.75" customHeight="1">
      <c r="A21" s="1"/>
      <c r="B21" s="130" t="s">
        <v>38</v>
      </c>
      <c r="C21" s="131"/>
      <c r="D21" s="131"/>
      <c r="E21" s="132"/>
      <c r="F21" s="34">
        <v>887</v>
      </c>
      <c r="G21" s="68">
        <v>0.03</v>
      </c>
    </row>
    <row r="22" spans="1:6" ht="12.75">
      <c r="A22" s="1"/>
      <c r="B22" s="127" t="s">
        <v>6</v>
      </c>
      <c r="C22" s="128"/>
      <c r="D22" s="128"/>
      <c r="E22" s="129"/>
      <c r="F22" s="46">
        <f>SUM(F10:F21)</f>
        <v>21971.846621</v>
      </c>
    </row>
    <row r="23" spans="1:6" ht="14.25" customHeight="1">
      <c r="A23" s="1"/>
      <c r="B23" s="115" t="s">
        <v>27</v>
      </c>
      <c r="C23" s="116"/>
      <c r="D23" s="116"/>
      <c r="E23" s="117"/>
      <c r="F23" s="17">
        <v>20158.83</v>
      </c>
    </row>
    <row r="24" spans="1:6" ht="14.25" customHeight="1">
      <c r="A24" s="107" t="s">
        <v>187</v>
      </c>
      <c r="B24" s="108"/>
      <c r="C24" s="108"/>
      <c r="D24" s="108"/>
      <c r="E24" s="109"/>
      <c r="F24" s="17">
        <v>10204</v>
      </c>
    </row>
    <row r="25" spans="1:6" ht="12.75">
      <c r="A25" s="126" t="s">
        <v>28</v>
      </c>
      <c r="B25" s="126"/>
      <c r="C25" s="126"/>
      <c r="D25" s="126"/>
      <c r="E25" s="126"/>
      <c r="F25" s="126"/>
    </row>
    <row r="26" spans="1:6" ht="12.75">
      <c r="A26" s="126" t="s">
        <v>29</v>
      </c>
      <c r="B26" s="126"/>
      <c r="C26" s="126"/>
      <c r="D26" s="126"/>
      <c r="E26" s="126"/>
      <c r="F26" s="126"/>
    </row>
  </sheetData>
  <sheetProtection/>
  <mergeCells count="22">
    <mergeCell ref="A12:A14"/>
    <mergeCell ref="F13:F14"/>
    <mergeCell ref="B15:E15"/>
    <mergeCell ref="B16:E16"/>
    <mergeCell ref="B17:E17"/>
    <mergeCell ref="B12:E12"/>
    <mergeCell ref="F3:F4"/>
    <mergeCell ref="A1:F1"/>
    <mergeCell ref="A2:F2"/>
    <mergeCell ref="A3:A4"/>
    <mergeCell ref="B3:B4"/>
    <mergeCell ref="C3:E3"/>
    <mergeCell ref="A7:A8"/>
    <mergeCell ref="A26:F26"/>
    <mergeCell ref="B20:E20"/>
    <mergeCell ref="B21:E21"/>
    <mergeCell ref="B22:E22"/>
    <mergeCell ref="B23:E23"/>
    <mergeCell ref="A25:F25"/>
    <mergeCell ref="A24:E24"/>
    <mergeCell ref="B18:E18"/>
    <mergeCell ref="B19:E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3.75390625" style="0" customWidth="1"/>
    <col min="2" max="2" width="57.125" style="0" customWidth="1"/>
    <col min="3" max="3" width="7.375" style="0" customWidth="1"/>
    <col min="4" max="4" width="8.375" style="0" customWidth="1"/>
    <col min="5" max="5" width="10.375" style="0" hidden="1" customWidth="1"/>
    <col min="6" max="6" width="10.625" style="0" customWidth="1"/>
    <col min="7" max="7" width="8.875" style="0" hidden="1" customWidth="1"/>
  </cols>
  <sheetData>
    <row r="1" spans="1:6" ht="12.75">
      <c r="A1" s="107" t="s">
        <v>188</v>
      </c>
      <c r="B1" s="108"/>
      <c r="C1" s="108"/>
      <c r="D1" s="108"/>
      <c r="E1" s="108"/>
      <c r="F1" s="109"/>
    </row>
    <row r="2" spans="1:6" ht="12.75">
      <c r="A2" s="153" t="s">
        <v>14</v>
      </c>
      <c r="B2" s="153"/>
      <c r="C2" s="153"/>
      <c r="D2" s="153"/>
      <c r="E2" s="153"/>
      <c r="F2" s="153"/>
    </row>
    <row r="3" spans="1:6" ht="12.75">
      <c r="A3" s="113" t="s">
        <v>20</v>
      </c>
      <c r="B3" s="118" t="s">
        <v>4</v>
      </c>
      <c r="C3" s="115" t="s">
        <v>16</v>
      </c>
      <c r="D3" s="116"/>
      <c r="E3" s="117"/>
      <c r="F3" s="118" t="s">
        <v>19</v>
      </c>
    </row>
    <row r="4" spans="1:6" ht="39" customHeight="1">
      <c r="A4" s="114"/>
      <c r="B4" s="119"/>
      <c r="C4" s="2" t="s">
        <v>3</v>
      </c>
      <c r="D4" s="2" t="s">
        <v>189</v>
      </c>
      <c r="E4" s="2" t="s">
        <v>18</v>
      </c>
      <c r="F4" s="119"/>
    </row>
    <row r="5" spans="1:6" ht="12" customHeight="1" hidden="1">
      <c r="A5" s="11"/>
      <c r="B5" s="3"/>
      <c r="C5" s="1"/>
      <c r="D5" s="1"/>
      <c r="E5" s="1"/>
      <c r="F5" s="1">
        <v>3.3318</v>
      </c>
    </row>
    <row r="6" spans="1:6" ht="12.75" customHeight="1">
      <c r="A6" s="11" t="s">
        <v>0</v>
      </c>
      <c r="B6" s="3" t="s">
        <v>1</v>
      </c>
      <c r="C6" s="1"/>
      <c r="D6" s="1"/>
      <c r="E6" s="1"/>
      <c r="F6" s="1"/>
    </row>
    <row r="7" spans="1:6" ht="12" customHeight="1">
      <c r="A7" s="113" t="s">
        <v>59</v>
      </c>
      <c r="B7" s="79" t="s">
        <v>58</v>
      </c>
      <c r="C7" s="77"/>
      <c r="D7" s="80"/>
      <c r="E7" s="8"/>
      <c r="F7" s="7"/>
    </row>
    <row r="8" spans="1:6" ht="14.25" customHeight="1">
      <c r="A8" s="152"/>
      <c r="B8" s="76" t="s">
        <v>55</v>
      </c>
      <c r="C8" s="192">
        <v>1</v>
      </c>
      <c r="D8" s="192">
        <v>40</v>
      </c>
      <c r="E8" s="139">
        <v>126</v>
      </c>
      <c r="F8" s="123">
        <f>E8*F5</f>
        <v>419.8068</v>
      </c>
    </row>
    <row r="9" spans="1:6" ht="12.75">
      <c r="A9" s="152"/>
      <c r="B9" s="76" t="s">
        <v>57</v>
      </c>
      <c r="C9" s="192">
        <v>1</v>
      </c>
      <c r="D9" s="192">
        <v>74</v>
      </c>
      <c r="E9" s="140"/>
      <c r="F9" s="124"/>
    </row>
    <row r="10" spans="1:6" ht="12.75">
      <c r="A10" s="152"/>
      <c r="B10" s="76" t="s">
        <v>56</v>
      </c>
      <c r="C10" s="192">
        <v>1</v>
      </c>
      <c r="D10" s="192">
        <v>12</v>
      </c>
      <c r="E10" s="141"/>
      <c r="F10" s="125"/>
    </row>
    <row r="11" spans="1:6" ht="12.75">
      <c r="A11" s="152"/>
      <c r="B11" s="79" t="s">
        <v>60</v>
      </c>
      <c r="C11" s="17"/>
      <c r="D11" s="17"/>
      <c r="E11" s="10"/>
      <c r="F11" s="18"/>
    </row>
    <row r="12" spans="1:6" ht="12.75">
      <c r="A12" s="152"/>
      <c r="B12" s="76" t="s">
        <v>61</v>
      </c>
      <c r="C12" s="192">
        <v>14</v>
      </c>
      <c r="D12" s="192">
        <v>27.92</v>
      </c>
      <c r="E12" s="139">
        <v>1612</v>
      </c>
      <c r="F12" s="123">
        <f>E12*F5</f>
        <v>5370.8616</v>
      </c>
    </row>
    <row r="13" spans="1:6" ht="12.75">
      <c r="A13" s="152"/>
      <c r="B13" s="76" t="s">
        <v>62</v>
      </c>
      <c r="C13" s="192">
        <v>14</v>
      </c>
      <c r="D13" s="192">
        <v>16.85</v>
      </c>
      <c r="E13" s="140"/>
      <c r="F13" s="124"/>
    </row>
    <row r="14" spans="1:6" ht="12.75">
      <c r="A14" s="152"/>
      <c r="B14" s="76" t="s">
        <v>63</v>
      </c>
      <c r="C14" s="192">
        <v>2</v>
      </c>
      <c r="D14" s="192">
        <v>1357.99</v>
      </c>
      <c r="E14" s="140"/>
      <c r="F14" s="124"/>
    </row>
    <row r="15" spans="1:6" ht="12.75">
      <c r="A15" s="152"/>
      <c r="B15" s="76" t="s">
        <v>64</v>
      </c>
      <c r="C15" s="192">
        <v>7.7</v>
      </c>
      <c r="D15" s="192">
        <v>173.27</v>
      </c>
      <c r="E15" s="140"/>
      <c r="F15" s="124"/>
    </row>
    <row r="16" spans="1:6" ht="12.75">
      <c r="A16" s="114"/>
      <c r="B16" s="76" t="s">
        <v>66</v>
      </c>
      <c r="C16" s="192">
        <v>6</v>
      </c>
      <c r="D16" s="192">
        <v>35.97</v>
      </c>
      <c r="E16" s="141"/>
      <c r="F16" s="125"/>
    </row>
    <row r="17" spans="1:6" ht="15">
      <c r="A17" s="113" t="s">
        <v>150</v>
      </c>
      <c r="B17" s="83" t="s">
        <v>152</v>
      </c>
      <c r="C17" s="17"/>
      <c r="D17" s="17"/>
      <c r="E17" s="10"/>
      <c r="F17" s="18"/>
    </row>
    <row r="18" spans="1:6" ht="12.75">
      <c r="A18" s="152"/>
      <c r="B18" s="1" t="s">
        <v>153</v>
      </c>
      <c r="C18" s="17">
        <v>2.8</v>
      </c>
      <c r="D18" s="17">
        <v>322</v>
      </c>
      <c r="E18" s="139">
        <v>434.5</v>
      </c>
      <c r="F18" s="123">
        <f>E18*F5</f>
        <v>1447.6671</v>
      </c>
    </row>
    <row r="19" spans="1:6" ht="12.75">
      <c r="A19" s="114"/>
      <c r="B19" s="1" t="s">
        <v>154</v>
      </c>
      <c r="C19" s="17">
        <v>0.9</v>
      </c>
      <c r="D19" s="17">
        <v>112.5</v>
      </c>
      <c r="E19" s="141"/>
      <c r="F19" s="125"/>
    </row>
    <row r="20" spans="1:6" ht="12.75">
      <c r="A20" s="148" t="s">
        <v>161</v>
      </c>
      <c r="B20" s="85" t="s">
        <v>164</v>
      </c>
      <c r="C20" s="201"/>
      <c r="D20" s="202"/>
      <c r="E20" s="10"/>
      <c r="F20" s="18"/>
    </row>
    <row r="21" spans="1:6" ht="12.75">
      <c r="A21" s="148"/>
      <c r="B21" s="1" t="s">
        <v>165</v>
      </c>
      <c r="C21" s="17">
        <v>7.5</v>
      </c>
      <c r="D21" s="17">
        <v>1558.47</v>
      </c>
      <c r="E21" s="139">
        <v>2288.44</v>
      </c>
      <c r="F21" s="123">
        <f>E21*F5</f>
        <v>7624.624392</v>
      </c>
    </row>
    <row r="22" spans="1:6" ht="12.75">
      <c r="A22" s="148"/>
      <c r="B22" s="1" t="s">
        <v>166</v>
      </c>
      <c r="C22" s="17">
        <v>50</v>
      </c>
      <c r="D22" s="17">
        <v>292.78</v>
      </c>
      <c r="E22" s="140"/>
      <c r="F22" s="124"/>
    </row>
    <row r="23" spans="1:6" ht="12.75">
      <c r="A23" s="148"/>
      <c r="B23" s="1" t="s">
        <v>167</v>
      </c>
      <c r="C23" s="17">
        <v>3</v>
      </c>
      <c r="D23" s="17">
        <v>437.19</v>
      </c>
      <c r="E23" s="141"/>
      <c r="F23" s="125"/>
    </row>
    <row r="24" spans="1:6" ht="15">
      <c r="A24" s="113" t="s">
        <v>186</v>
      </c>
      <c r="B24" s="99" t="s">
        <v>177</v>
      </c>
      <c r="C24" s="17"/>
      <c r="D24" s="17"/>
      <c r="E24" s="98"/>
      <c r="F24" s="97"/>
    </row>
    <row r="25" spans="1:6" ht="12.75">
      <c r="A25" s="114"/>
      <c r="B25" s="1" t="s">
        <v>172</v>
      </c>
      <c r="C25" s="17">
        <v>2.33</v>
      </c>
      <c r="D25" s="17">
        <v>880.74</v>
      </c>
      <c r="E25" s="98">
        <v>880.74</v>
      </c>
      <c r="F25" s="97">
        <f>E25*F5</f>
        <v>2934.449532</v>
      </c>
    </row>
    <row r="26" spans="1:6" ht="13.5" customHeight="1">
      <c r="A26" s="12"/>
      <c r="B26" s="36" t="s">
        <v>30</v>
      </c>
      <c r="C26" s="198"/>
      <c r="D26" s="39"/>
      <c r="E26" s="43">
        <f>SUM(E8:E25)</f>
        <v>5341.68</v>
      </c>
      <c r="F26" s="39">
        <f>SUM(F8:F25)</f>
        <v>17797.409423999998</v>
      </c>
    </row>
    <row r="27" spans="1:6" ht="13.5" customHeight="1">
      <c r="A27" s="12"/>
      <c r="B27" s="30" t="s">
        <v>31</v>
      </c>
      <c r="C27" s="199"/>
      <c r="D27" s="200"/>
      <c r="E27" s="45"/>
      <c r="F27" s="41"/>
    </row>
    <row r="28" spans="1:6" ht="13.5" customHeight="1">
      <c r="A28" s="63" t="s">
        <v>135</v>
      </c>
      <c r="B28" s="1" t="s">
        <v>130</v>
      </c>
      <c r="C28" s="17">
        <v>2</v>
      </c>
      <c r="D28" s="17">
        <v>24</v>
      </c>
      <c r="E28" s="10"/>
      <c r="F28" s="18">
        <v>24</v>
      </c>
    </row>
    <row r="29" spans="1:6" ht="13.5" customHeight="1">
      <c r="A29" s="63" t="s">
        <v>161</v>
      </c>
      <c r="B29" s="1" t="s">
        <v>160</v>
      </c>
      <c r="C29" s="17">
        <v>2</v>
      </c>
      <c r="D29" s="17">
        <v>15.27</v>
      </c>
      <c r="E29" s="10"/>
      <c r="F29" s="18">
        <v>15.27</v>
      </c>
    </row>
    <row r="30" spans="1:6" ht="13.5" customHeight="1">
      <c r="A30" s="113" t="s">
        <v>186</v>
      </c>
      <c r="B30" s="1" t="s">
        <v>175</v>
      </c>
      <c r="C30" s="17">
        <v>2</v>
      </c>
      <c r="D30" s="17">
        <v>17.34</v>
      </c>
      <c r="E30" s="10"/>
      <c r="F30" s="18">
        <v>17.34</v>
      </c>
    </row>
    <row r="31" spans="1:6" ht="13.5" customHeight="1">
      <c r="A31" s="114"/>
      <c r="B31" s="1" t="s">
        <v>176</v>
      </c>
      <c r="C31" s="17">
        <v>1</v>
      </c>
      <c r="D31" s="17">
        <v>55.57</v>
      </c>
      <c r="E31" s="10"/>
      <c r="F31" s="18">
        <v>55.57</v>
      </c>
    </row>
    <row r="32" spans="1:6" ht="12" customHeight="1">
      <c r="A32" s="75"/>
      <c r="B32" s="149" t="s">
        <v>2</v>
      </c>
      <c r="C32" s="150"/>
      <c r="D32" s="150"/>
      <c r="E32" s="151"/>
      <c r="F32" s="18"/>
    </row>
    <row r="33" spans="1:6" ht="14.25" customHeight="1" hidden="1">
      <c r="A33" s="63"/>
      <c r="B33" s="32" t="s">
        <v>32</v>
      </c>
      <c r="C33" s="73" t="s">
        <v>33</v>
      </c>
      <c r="D33" s="74" t="s">
        <v>34</v>
      </c>
      <c r="E33" s="10" t="s">
        <v>35</v>
      </c>
      <c r="F33" s="41"/>
    </row>
    <row r="34" spans="1:6" ht="13.5" customHeight="1" hidden="1">
      <c r="A34" s="63"/>
      <c r="B34" s="32">
        <v>725</v>
      </c>
      <c r="C34" s="73">
        <v>11.7707</v>
      </c>
      <c r="D34" s="74">
        <v>12</v>
      </c>
      <c r="E34" s="10">
        <f>B34*C34*D34</f>
        <v>102405.09</v>
      </c>
      <c r="F34" s="41"/>
    </row>
    <row r="35" spans="1:7" ht="14.25" customHeight="1">
      <c r="A35" s="5"/>
      <c r="B35" s="177" t="s">
        <v>5</v>
      </c>
      <c r="C35" s="178"/>
      <c r="D35" s="178"/>
      <c r="E35" s="179"/>
      <c r="F35" s="17">
        <v>22754</v>
      </c>
      <c r="G35" s="68">
        <v>0.24</v>
      </c>
    </row>
    <row r="36" spans="1:7" ht="12.75" customHeight="1">
      <c r="A36" s="6"/>
      <c r="B36" s="177" t="s">
        <v>21</v>
      </c>
      <c r="C36" s="178"/>
      <c r="D36" s="178"/>
      <c r="E36" s="179"/>
      <c r="F36" s="17">
        <f>E34*G36</f>
        <v>25601.2725</v>
      </c>
      <c r="G36" s="68">
        <v>0.25</v>
      </c>
    </row>
    <row r="37" spans="1:6" ht="12.75" customHeight="1">
      <c r="A37" s="14"/>
      <c r="B37" s="177" t="s">
        <v>22</v>
      </c>
      <c r="C37" s="178"/>
      <c r="D37" s="178"/>
      <c r="E37" s="179"/>
      <c r="F37" s="17">
        <v>1044</v>
      </c>
    </row>
    <row r="38" spans="1:6" ht="15" customHeight="1">
      <c r="A38" s="15"/>
      <c r="B38" s="177" t="s">
        <v>23</v>
      </c>
      <c r="C38" s="178"/>
      <c r="D38" s="178"/>
      <c r="E38" s="179"/>
      <c r="F38" s="17">
        <v>1479</v>
      </c>
    </row>
    <row r="39" spans="1:6" ht="15.75" customHeight="1">
      <c r="A39" s="15"/>
      <c r="B39" s="174" t="s">
        <v>24</v>
      </c>
      <c r="C39" s="175"/>
      <c r="D39" s="175"/>
      <c r="E39" s="176"/>
      <c r="F39" s="17"/>
    </row>
    <row r="40" spans="1:7" ht="14.25" customHeight="1">
      <c r="A40" s="15"/>
      <c r="B40" s="177" t="s">
        <v>25</v>
      </c>
      <c r="C40" s="178"/>
      <c r="D40" s="178"/>
      <c r="E40" s="179"/>
      <c r="F40" s="17">
        <f>E34*G40</f>
        <v>12288.610799999999</v>
      </c>
      <c r="G40" s="68">
        <v>0.12</v>
      </c>
    </row>
    <row r="41" spans="1:7" ht="12.75" customHeight="1">
      <c r="A41" s="15"/>
      <c r="B41" s="180" t="s">
        <v>26</v>
      </c>
      <c r="C41" s="181"/>
      <c r="D41" s="181"/>
      <c r="E41" s="182"/>
      <c r="F41" s="34">
        <f>E34*G41</f>
        <v>4608.22905</v>
      </c>
      <c r="G41" s="69">
        <v>0.045</v>
      </c>
    </row>
    <row r="42" spans="1:7" ht="14.25">
      <c r="A42" s="1"/>
      <c r="B42" s="180" t="s">
        <v>38</v>
      </c>
      <c r="C42" s="181"/>
      <c r="D42" s="181"/>
      <c r="E42" s="182"/>
      <c r="F42" s="34">
        <v>3452</v>
      </c>
      <c r="G42" s="68">
        <v>0.03</v>
      </c>
    </row>
    <row r="43" spans="1:6" ht="12.75" customHeight="1">
      <c r="A43" s="1"/>
      <c r="B43" s="127" t="s">
        <v>6</v>
      </c>
      <c r="C43" s="128"/>
      <c r="D43" s="128"/>
      <c r="E43" s="129"/>
      <c r="F43" s="46">
        <f>SUM(F26:F42)</f>
        <v>89136.70177399999</v>
      </c>
    </row>
    <row r="44" spans="1:6" ht="12.75" customHeight="1">
      <c r="A44" s="1"/>
      <c r="B44" s="115" t="s">
        <v>27</v>
      </c>
      <c r="C44" s="116"/>
      <c r="D44" s="116"/>
      <c r="E44" s="117"/>
      <c r="F44" s="47">
        <v>98924.95</v>
      </c>
    </row>
    <row r="45" spans="1:6" ht="12.75" customHeight="1">
      <c r="A45" s="107" t="s">
        <v>187</v>
      </c>
      <c r="B45" s="108"/>
      <c r="C45" s="108"/>
      <c r="D45" s="108"/>
      <c r="E45" s="109"/>
      <c r="F45" s="47">
        <v>45698</v>
      </c>
    </row>
    <row r="46" spans="1:6" ht="12.75">
      <c r="A46" s="126" t="s">
        <v>28</v>
      </c>
      <c r="B46" s="126"/>
      <c r="C46" s="126"/>
      <c r="D46" s="126"/>
      <c r="E46" s="126"/>
      <c r="F46" s="126"/>
    </row>
  </sheetData>
  <sheetProtection/>
  <mergeCells count="32">
    <mergeCell ref="A45:E45"/>
    <mergeCell ref="A1:F1"/>
    <mergeCell ref="A2:F2"/>
    <mergeCell ref="A3:A4"/>
    <mergeCell ref="B3:B4"/>
    <mergeCell ref="C3:E3"/>
    <mergeCell ref="F3:F4"/>
    <mergeCell ref="A7:A16"/>
    <mergeCell ref="E8:E10"/>
    <mergeCell ref="F8:F10"/>
    <mergeCell ref="E21:E23"/>
    <mergeCell ref="F21:F23"/>
    <mergeCell ref="E12:E16"/>
    <mergeCell ref="F12:F16"/>
    <mergeCell ref="A17:A19"/>
    <mergeCell ref="E18:E19"/>
    <mergeCell ref="B42:E42"/>
    <mergeCell ref="B43:E43"/>
    <mergeCell ref="B44:E44"/>
    <mergeCell ref="B32:E32"/>
    <mergeCell ref="B38:E38"/>
    <mergeCell ref="B36:E36"/>
    <mergeCell ref="A30:A31"/>
    <mergeCell ref="A24:A25"/>
    <mergeCell ref="F18:F19"/>
    <mergeCell ref="A46:F46"/>
    <mergeCell ref="B40:E40"/>
    <mergeCell ref="B39:E39"/>
    <mergeCell ref="B35:E35"/>
    <mergeCell ref="B37:E37"/>
    <mergeCell ref="A20:A23"/>
    <mergeCell ref="B41:E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K27" sqref="K27"/>
    </sheetView>
  </sheetViews>
  <sheetFormatPr defaultColWidth="9.00390625" defaultRowHeight="12.75"/>
  <cols>
    <col min="1" max="1" width="3.875" style="0" customWidth="1"/>
    <col min="2" max="2" width="54.875" style="0" customWidth="1"/>
    <col min="3" max="3" width="8.25390625" style="0" customWidth="1"/>
    <col min="4" max="4" width="8.625" style="0" customWidth="1"/>
    <col min="5" max="5" width="10.375" style="0" hidden="1" customWidth="1"/>
    <col min="6" max="6" width="10.25390625" style="0" customWidth="1"/>
    <col min="7" max="7" width="10.125" style="0" hidden="1" customWidth="1"/>
  </cols>
  <sheetData>
    <row r="1" spans="1:6" ht="12.75">
      <c r="A1" s="107" t="s">
        <v>188</v>
      </c>
      <c r="B1" s="108"/>
      <c r="C1" s="108"/>
      <c r="D1" s="108"/>
      <c r="E1" s="108"/>
      <c r="F1" s="109"/>
    </row>
    <row r="2" spans="1:6" ht="12.75">
      <c r="A2" s="153" t="s">
        <v>13</v>
      </c>
      <c r="B2" s="153"/>
      <c r="C2" s="153"/>
      <c r="D2" s="153"/>
      <c r="E2" s="153"/>
      <c r="F2" s="153"/>
    </row>
    <row r="3" spans="1:6" ht="12.75">
      <c r="A3" s="113" t="s">
        <v>20</v>
      </c>
      <c r="B3" s="118" t="s">
        <v>4</v>
      </c>
      <c r="C3" s="115" t="s">
        <v>16</v>
      </c>
      <c r="D3" s="116"/>
      <c r="E3" s="117"/>
      <c r="F3" s="118" t="s">
        <v>19</v>
      </c>
    </row>
    <row r="4" spans="1:6" ht="35.25" customHeight="1">
      <c r="A4" s="114"/>
      <c r="B4" s="119"/>
      <c r="C4" s="2" t="s">
        <v>3</v>
      </c>
      <c r="D4" s="2" t="s">
        <v>189</v>
      </c>
      <c r="E4" s="2" t="s">
        <v>18</v>
      </c>
      <c r="F4" s="119"/>
    </row>
    <row r="5" spans="1:6" ht="16.5" customHeight="1" hidden="1">
      <c r="A5" s="11"/>
      <c r="B5" s="3"/>
      <c r="C5" s="1"/>
      <c r="D5" s="1"/>
      <c r="E5" s="1"/>
      <c r="F5" s="1">
        <v>3.3398</v>
      </c>
    </row>
    <row r="6" spans="1:6" ht="13.5">
      <c r="A6" s="11" t="s">
        <v>0</v>
      </c>
      <c r="B6" s="3" t="s">
        <v>1</v>
      </c>
      <c r="C6" s="1"/>
      <c r="D6" s="1"/>
      <c r="E6" s="1"/>
      <c r="F6" s="1"/>
    </row>
    <row r="7" spans="1:6" ht="11.25" customHeight="1">
      <c r="A7" s="142" t="s">
        <v>45</v>
      </c>
      <c r="B7" s="81" t="s">
        <v>39</v>
      </c>
      <c r="C7" s="1"/>
      <c r="D7" s="1"/>
      <c r="E7" s="10"/>
      <c r="F7" s="9"/>
    </row>
    <row r="8" spans="1:6" ht="12.75" customHeight="1">
      <c r="A8" s="144"/>
      <c r="B8" s="82" t="s">
        <v>40</v>
      </c>
      <c r="C8" s="203">
        <v>1</v>
      </c>
      <c r="D8" s="203">
        <v>250</v>
      </c>
      <c r="E8" s="139">
        <v>763.5</v>
      </c>
      <c r="F8" s="154">
        <f>E8*F5</f>
        <v>2549.9373</v>
      </c>
    </row>
    <row r="9" spans="1:6" ht="12.75">
      <c r="A9" s="144"/>
      <c r="B9" s="82" t="s">
        <v>41</v>
      </c>
      <c r="C9" s="203">
        <v>1</v>
      </c>
      <c r="D9" s="203">
        <v>20</v>
      </c>
      <c r="E9" s="140"/>
      <c r="F9" s="155"/>
    </row>
    <row r="10" spans="1:6" ht="12.75">
      <c r="A10" s="144"/>
      <c r="B10" s="82" t="s">
        <v>42</v>
      </c>
      <c r="C10" s="203">
        <v>2</v>
      </c>
      <c r="D10" s="203">
        <v>200</v>
      </c>
      <c r="E10" s="140"/>
      <c r="F10" s="155"/>
    </row>
    <row r="11" spans="1:6" ht="11.25" customHeight="1">
      <c r="A11" s="144"/>
      <c r="B11" s="82" t="s">
        <v>43</v>
      </c>
      <c r="C11" s="203">
        <v>2</v>
      </c>
      <c r="D11" s="203">
        <v>133.5</v>
      </c>
      <c r="E11" s="140"/>
      <c r="F11" s="155"/>
    </row>
    <row r="12" spans="1:6" ht="12.75">
      <c r="A12" s="143"/>
      <c r="B12" s="82" t="s">
        <v>44</v>
      </c>
      <c r="C12" s="203">
        <v>1</v>
      </c>
      <c r="D12" s="203">
        <v>160</v>
      </c>
      <c r="E12" s="141"/>
      <c r="F12" s="156"/>
    </row>
    <row r="13" spans="1:6" ht="12.75">
      <c r="A13" s="142" t="s">
        <v>59</v>
      </c>
      <c r="B13" s="79" t="s">
        <v>68</v>
      </c>
      <c r="C13" s="17"/>
      <c r="D13" s="17"/>
      <c r="E13" s="9"/>
      <c r="F13" s="19"/>
    </row>
    <row r="14" spans="1:6" ht="12.75" customHeight="1">
      <c r="A14" s="144"/>
      <c r="B14" s="76" t="s">
        <v>55</v>
      </c>
      <c r="C14" s="192">
        <v>1</v>
      </c>
      <c r="D14" s="192">
        <v>40</v>
      </c>
      <c r="E14" s="157">
        <v>126</v>
      </c>
      <c r="F14" s="154">
        <f>E14*F5</f>
        <v>420.8148</v>
      </c>
    </row>
    <row r="15" spans="1:6" ht="12.75">
      <c r="A15" s="144"/>
      <c r="B15" s="76" t="s">
        <v>57</v>
      </c>
      <c r="C15" s="192">
        <v>1</v>
      </c>
      <c r="D15" s="192">
        <v>74</v>
      </c>
      <c r="E15" s="158"/>
      <c r="F15" s="155"/>
    </row>
    <row r="16" spans="1:6" ht="12.75">
      <c r="A16" s="144"/>
      <c r="B16" s="76" t="s">
        <v>56</v>
      </c>
      <c r="C16" s="192">
        <v>1</v>
      </c>
      <c r="D16" s="192">
        <v>12</v>
      </c>
      <c r="E16" s="159"/>
      <c r="F16" s="156"/>
    </row>
    <row r="17" spans="1:6" ht="12.75">
      <c r="A17" s="144"/>
      <c r="B17" s="79" t="s">
        <v>60</v>
      </c>
      <c r="C17" s="17"/>
      <c r="D17" s="17"/>
      <c r="E17" s="9"/>
      <c r="F17" s="19"/>
    </row>
    <row r="18" spans="1:6" ht="12.75">
      <c r="A18" s="144"/>
      <c r="B18" s="76" t="s">
        <v>61</v>
      </c>
      <c r="C18" s="192">
        <v>14</v>
      </c>
      <c r="D18" s="192">
        <v>27.92</v>
      </c>
      <c r="E18" s="157">
        <v>1612</v>
      </c>
      <c r="F18" s="154">
        <f>E18*F5</f>
        <v>5383.7576</v>
      </c>
    </row>
    <row r="19" spans="1:6" ht="12.75">
      <c r="A19" s="144"/>
      <c r="B19" s="76" t="s">
        <v>62</v>
      </c>
      <c r="C19" s="192">
        <v>14</v>
      </c>
      <c r="D19" s="192">
        <v>16.85</v>
      </c>
      <c r="E19" s="158"/>
      <c r="F19" s="155"/>
    </row>
    <row r="20" spans="1:6" ht="12.75">
      <c r="A20" s="144"/>
      <c r="B20" s="76" t="s">
        <v>63</v>
      </c>
      <c r="C20" s="192">
        <v>2</v>
      </c>
      <c r="D20" s="192">
        <v>1357.99</v>
      </c>
      <c r="E20" s="158"/>
      <c r="F20" s="155"/>
    </row>
    <row r="21" spans="1:6" ht="12.75">
      <c r="A21" s="144"/>
      <c r="B21" s="76" t="s">
        <v>64</v>
      </c>
      <c r="C21" s="192">
        <v>7.7</v>
      </c>
      <c r="D21" s="192">
        <v>173.27</v>
      </c>
      <c r="E21" s="158"/>
      <c r="F21" s="155"/>
    </row>
    <row r="22" spans="1:6" ht="12.75">
      <c r="A22" s="143"/>
      <c r="B22" s="76" t="s">
        <v>66</v>
      </c>
      <c r="C22" s="192">
        <v>6</v>
      </c>
      <c r="D22" s="192">
        <v>35.97</v>
      </c>
      <c r="E22" s="159"/>
      <c r="F22" s="156"/>
    </row>
    <row r="23" spans="1:6" ht="15">
      <c r="A23" s="142" t="s">
        <v>114</v>
      </c>
      <c r="B23" s="83" t="s">
        <v>102</v>
      </c>
      <c r="C23" s="17"/>
      <c r="D23" s="17"/>
      <c r="E23" s="88"/>
      <c r="F23" s="87"/>
    </row>
    <row r="24" spans="1:6" ht="12.75">
      <c r="A24" s="143"/>
      <c r="B24" s="90" t="s">
        <v>103</v>
      </c>
      <c r="C24" s="204">
        <v>1</v>
      </c>
      <c r="D24" s="204">
        <v>42.5</v>
      </c>
      <c r="E24" s="88">
        <v>42.5</v>
      </c>
      <c r="F24" s="87">
        <f>E24*F5</f>
        <v>141.9415</v>
      </c>
    </row>
    <row r="25" spans="1:6" ht="12" customHeight="1">
      <c r="A25" s="12"/>
      <c r="B25" s="36" t="s">
        <v>30</v>
      </c>
      <c r="C25" s="205"/>
      <c r="D25" s="205"/>
      <c r="E25" s="49">
        <f>SUM(E8:E24)</f>
        <v>2544</v>
      </c>
      <c r="F25" s="50">
        <f>SUM(F8:F24)</f>
        <v>8496.451200000001</v>
      </c>
    </row>
    <row r="26" spans="1:6" ht="12" customHeight="1">
      <c r="A26" s="12"/>
      <c r="B26" s="30" t="s">
        <v>31</v>
      </c>
      <c r="C26" s="206"/>
      <c r="D26" s="206"/>
      <c r="E26" s="28"/>
      <c r="F26" s="48"/>
    </row>
    <row r="27" spans="1:6" ht="12" customHeight="1">
      <c r="A27" s="12" t="s">
        <v>135</v>
      </c>
      <c r="B27" s="1" t="s">
        <v>130</v>
      </c>
      <c r="C27" s="17">
        <v>2</v>
      </c>
      <c r="D27" s="17">
        <v>24</v>
      </c>
      <c r="E27" s="8"/>
      <c r="F27" s="19">
        <v>24</v>
      </c>
    </row>
    <row r="28" spans="1:6" ht="14.25" customHeight="1">
      <c r="A28" s="12"/>
      <c r="B28" s="160" t="s">
        <v>2</v>
      </c>
      <c r="C28" s="161"/>
      <c r="D28" s="161"/>
      <c r="E28" s="162"/>
      <c r="F28" s="19"/>
    </row>
    <row r="29" spans="1:6" ht="12" customHeight="1" hidden="1">
      <c r="A29" s="12"/>
      <c r="B29" s="32" t="s">
        <v>32</v>
      </c>
      <c r="C29" s="60" t="s">
        <v>33</v>
      </c>
      <c r="D29" s="33" t="s">
        <v>34</v>
      </c>
      <c r="E29" s="10" t="s">
        <v>35</v>
      </c>
      <c r="F29" s="41"/>
    </row>
    <row r="30" spans="1:6" ht="15" customHeight="1" hidden="1">
      <c r="A30" s="29"/>
      <c r="B30" s="32">
        <v>735.9</v>
      </c>
      <c r="C30" s="60">
        <v>12.7291</v>
      </c>
      <c r="D30" s="33">
        <v>12</v>
      </c>
      <c r="E30" s="10">
        <f>B30*C30*D30</f>
        <v>112408.13628</v>
      </c>
      <c r="F30" s="41"/>
    </row>
    <row r="31" spans="1:7" ht="15.75" customHeight="1">
      <c r="A31" s="5"/>
      <c r="B31" s="177" t="s">
        <v>5</v>
      </c>
      <c r="C31" s="178"/>
      <c r="D31" s="178"/>
      <c r="E31" s="179"/>
      <c r="F31" s="17">
        <v>24762</v>
      </c>
      <c r="G31" s="68">
        <v>0.24</v>
      </c>
    </row>
    <row r="32" spans="1:7" ht="12" customHeight="1">
      <c r="A32" s="6"/>
      <c r="B32" s="177" t="s">
        <v>21</v>
      </c>
      <c r="C32" s="178"/>
      <c r="D32" s="178"/>
      <c r="E32" s="179"/>
      <c r="F32" s="17">
        <f>E30*G32</f>
        <v>28102.03407</v>
      </c>
      <c r="G32" s="68">
        <v>0.25</v>
      </c>
    </row>
    <row r="33" spans="1:6" ht="12.75" customHeight="1">
      <c r="A33" s="14"/>
      <c r="B33" s="177" t="s">
        <v>22</v>
      </c>
      <c r="C33" s="178"/>
      <c r="D33" s="178"/>
      <c r="E33" s="179"/>
      <c r="F33" s="17">
        <v>1060</v>
      </c>
    </row>
    <row r="34" spans="1:6" ht="15">
      <c r="A34" s="15"/>
      <c r="B34" s="177" t="s">
        <v>23</v>
      </c>
      <c r="C34" s="178"/>
      <c r="D34" s="178"/>
      <c r="E34" s="179"/>
      <c r="F34" s="17">
        <v>1627</v>
      </c>
    </row>
    <row r="35" spans="1:7" ht="11.25" customHeight="1">
      <c r="A35" s="15"/>
      <c r="B35" s="177" t="s">
        <v>25</v>
      </c>
      <c r="C35" s="178"/>
      <c r="D35" s="178"/>
      <c r="E35" s="179"/>
      <c r="F35" s="17">
        <f>E30*G35</f>
        <v>13488.976353600001</v>
      </c>
      <c r="G35" s="68">
        <v>0.12</v>
      </c>
    </row>
    <row r="36" spans="1:7" ht="12" customHeight="1">
      <c r="A36" s="15"/>
      <c r="B36" s="180" t="s">
        <v>26</v>
      </c>
      <c r="C36" s="181"/>
      <c r="D36" s="181"/>
      <c r="E36" s="182"/>
      <c r="F36" s="34">
        <f>E30*G36</f>
        <v>5058.3661326</v>
      </c>
      <c r="G36" s="69">
        <v>0.045</v>
      </c>
    </row>
    <row r="37" spans="1:7" ht="11.25" customHeight="1">
      <c r="A37" s="1"/>
      <c r="B37" s="180" t="s">
        <v>38</v>
      </c>
      <c r="C37" s="181"/>
      <c r="D37" s="181"/>
      <c r="E37" s="182"/>
      <c r="F37" s="34">
        <v>4657</v>
      </c>
      <c r="G37" s="68">
        <v>0.03</v>
      </c>
    </row>
    <row r="38" spans="1:6" ht="12.75" customHeight="1">
      <c r="A38" s="1"/>
      <c r="B38" s="127" t="s">
        <v>6</v>
      </c>
      <c r="C38" s="128"/>
      <c r="D38" s="128"/>
      <c r="E38" s="129"/>
      <c r="F38" s="46">
        <f>SUM(F25:F37)</f>
        <v>87275.8277562</v>
      </c>
    </row>
    <row r="39" spans="1:6" ht="12.75" customHeight="1">
      <c r="A39" s="1"/>
      <c r="B39" s="115" t="s">
        <v>27</v>
      </c>
      <c r="C39" s="116"/>
      <c r="D39" s="116"/>
      <c r="E39" s="117"/>
      <c r="F39" s="17">
        <v>93919.02</v>
      </c>
    </row>
    <row r="40" spans="1:6" ht="12.75">
      <c r="A40" s="107" t="s">
        <v>187</v>
      </c>
      <c r="B40" s="108"/>
      <c r="C40" s="108"/>
      <c r="D40" s="108"/>
      <c r="E40" s="109"/>
      <c r="F40" s="17">
        <v>34315</v>
      </c>
    </row>
    <row r="41" spans="1:6" ht="12.75">
      <c r="A41" s="126" t="s">
        <v>28</v>
      </c>
      <c r="B41" s="126"/>
      <c r="C41" s="126"/>
      <c r="D41" s="126"/>
      <c r="E41" s="126"/>
      <c r="F41" s="126"/>
    </row>
    <row r="42" spans="1:6" ht="12.75">
      <c r="A42" s="126" t="s">
        <v>29</v>
      </c>
      <c r="B42" s="126"/>
      <c r="C42" s="126"/>
      <c r="D42" s="126"/>
      <c r="E42" s="126"/>
      <c r="F42" s="126"/>
    </row>
  </sheetData>
  <sheetProtection/>
  <mergeCells count="28">
    <mergeCell ref="B28:E28"/>
    <mergeCell ref="E18:E22"/>
    <mergeCell ref="F18:F22"/>
    <mergeCell ref="A1:F1"/>
    <mergeCell ref="A2:F2"/>
    <mergeCell ref="A3:A4"/>
    <mergeCell ref="B3:B4"/>
    <mergeCell ref="C3:E3"/>
    <mergeCell ref="F3:F4"/>
    <mergeCell ref="F14:F16"/>
    <mergeCell ref="A42:F42"/>
    <mergeCell ref="B32:E32"/>
    <mergeCell ref="B31:E31"/>
    <mergeCell ref="B38:E38"/>
    <mergeCell ref="B34:E34"/>
    <mergeCell ref="B36:E36"/>
    <mergeCell ref="B37:E37"/>
    <mergeCell ref="B35:E35"/>
    <mergeCell ref="A23:A24"/>
    <mergeCell ref="A41:F41"/>
    <mergeCell ref="A40:E40"/>
    <mergeCell ref="B39:E39"/>
    <mergeCell ref="B33:E33"/>
    <mergeCell ref="A7:A12"/>
    <mergeCell ref="E8:E12"/>
    <mergeCell ref="F8:F12"/>
    <mergeCell ref="A13:A22"/>
    <mergeCell ref="E14:E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22">
      <selection activeCell="L6" sqref="L6"/>
    </sheetView>
  </sheetViews>
  <sheetFormatPr defaultColWidth="9.00390625" defaultRowHeight="12.75"/>
  <cols>
    <col min="1" max="1" width="4.00390625" style="0" customWidth="1"/>
    <col min="2" max="2" width="51.25390625" style="0" customWidth="1"/>
    <col min="3" max="3" width="6.875" style="0" customWidth="1"/>
    <col min="4" max="4" width="8.625" style="0" customWidth="1"/>
    <col min="5" max="5" width="11.25390625" style="0" hidden="1" customWidth="1"/>
    <col min="6" max="6" width="11.125" style="0" customWidth="1"/>
    <col min="7" max="7" width="10.25390625" style="0" hidden="1" customWidth="1"/>
  </cols>
  <sheetData>
    <row r="1" spans="1:6" ht="12.75">
      <c r="A1" s="107" t="s">
        <v>188</v>
      </c>
      <c r="B1" s="108"/>
      <c r="C1" s="108"/>
      <c r="D1" s="108"/>
      <c r="E1" s="108"/>
      <c r="F1" s="109"/>
    </row>
    <row r="2" spans="1:6" ht="12.75">
      <c r="A2" s="110" t="s">
        <v>12</v>
      </c>
      <c r="B2" s="111"/>
      <c r="C2" s="111"/>
      <c r="D2" s="111"/>
      <c r="E2" s="111"/>
      <c r="F2" s="112"/>
    </row>
    <row r="3" spans="1:6" ht="12.75">
      <c r="A3" s="113" t="s">
        <v>20</v>
      </c>
      <c r="B3" s="118" t="s">
        <v>4</v>
      </c>
      <c r="C3" s="115" t="s">
        <v>16</v>
      </c>
      <c r="D3" s="116"/>
      <c r="E3" s="117"/>
      <c r="F3" s="118" t="s">
        <v>19</v>
      </c>
    </row>
    <row r="4" spans="1:6" ht="37.5" customHeight="1">
      <c r="A4" s="114"/>
      <c r="B4" s="119"/>
      <c r="C4" s="2" t="s">
        <v>3</v>
      </c>
      <c r="D4" s="2" t="s">
        <v>189</v>
      </c>
      <c r="E4" s="2" t="s">
        <v>18</v>
      </c>
      <c r="F4" s="119"/>
    </row>
    <row r="5" spans="1:6" ht="12.75" customHeight="1" hidden="1">
      <c r="A5" s="11"/>
      <c r="B5" s="3"/>
      <c r="C5" s="1"/>
      <c r="D5" s="1"/>
      <c r="E5" s="1"/>
      <c r="F5" s="1">
        <v>3.4557</v>
      </c>
    </row>
    <row r="6" spans="1:6" ht="13.5">
      <c r="A6" s="11" t="s">
        <v>0</v>
      </c>
      <c r="B6" s="3" t="s">
        <v>1</v>
      </c>
      <c r="C6" s="191"/>
      <c r="D6" s="191"/>
      <c r="E6" s="1"/>
      <c r="F6" s="1"/>
    </row>
    <row r="7" spans="1:6" ht="15">
      <c r="A7" s="163" t="s">
        <v>45</v>
      </c>
      <c r="B7" s="83" t="s">
        <v>46</v>
      </c>
      <c r="C7" s="207"/>
      <c r="D7" s="207"/>
      <c r="E7" s="9"/>
      <c r="F7" s="19"/>
    </row>
    <row r="8" spans="1:6" ht="12.75">
      <c r="A8" s="164"/>
      <c r="B8" s="82" t="s">
        <v>47</v>
      </c>
      <c r="C8" s="203">
        <v>2</v>
      </c>
      <c r="D8" s="203">
        <v>454.7</v>
      </c>
      <c r="E8" s="157">
        <v>1431.4</v>
      </c>
      <c r="F8" s="154">
        <f>E8*F5</f>
        <v>4946.488980000001</v>
      </c>
    </row>
    <row r="9" spans="1:6" ht="12.75">
      <c r="A9" s="164"/>
      <c r="B9" s="82" t="s">
        <v>48</v>
      </c>
      <c r="C9" s="203">
        <v>2</v>
      </c>
      <c r="D9" s="203">
        <v>520</v>
      </c>
      <c r="E9" s="158"/>
      <c r="F9" s="155"/>
    </row>
    <row r="10" spans="1:6" ht="12.75">
      <c r="A10" s="164"/>
      <c r="B10" s="82" t="s">
        <v>49</v>
      </c>
      <c r="C10" s="203">
        <v>5</v>
      </c>
      <c r="D10" s="203">
        <v>20</v>
      </c>
      <c r="E10" s="158"/>
      <c r="F10" s="155"/>
    </row>
    <row r="11" spans="1:6" ht="12.75">
      <c r="A11" s="164"/>
      <c r="B11" s="82" t="s">
        <v>50</v>
      </c>
      <c r="C11" s="203">
        <v>2</v>
      </c>
      <c r="D11" s="203">
        <v>10</v>
      </c>
      <c r="E11" s="158"/>
      <c r="F11" s="155"/>
    </row>
    <row r="12" spans="1:6" ht="12.75">
      <c r="A12" s="164"/>
      <c r="B12" s="82" t="s">
        <v>51</v>
      </c>
      <c r="C12" s="203">
        <v>2</v>
      </c>
      <c r="D12" s="203">
        <v>137.5</v>
      </c>
      <c r="E12" s="158"/>
      <c r="F12" s="155"/>
    </row>
    <row r="13" spans="1:6" ht="12.75">
      <c r="A13" s="164"/>
      <c r="B13" s="82" t="s">
        <v>52</v>
      </c>
      <c r="C13" s="203">
        <v>1</v>
      </c>
      <c r="D13" s="203">
        <v>98</v>
      </c>
      <c r="E13" s="158"/>
      <c r="F13" s="155"/>
    </row>
    <row r="14" spans="1:6" ht="12.75">
      <c r="A14" s="164"/>
      <c r="B14" s="82" t="s">
        <v>53</v>
      </c>
      <c r="C14" s="203">
        <v>4</v>
      </c>
      <c r="D14" s="203">
        <v>179.2</v>
      </c>
      <c r="E14" s="158"/>
      <c r="F14" s="155"/>
    </row>
    <row r="15" spans="1:6" ht="12.75">
      <c r="A15" s="165"/>
      <c r="B15" s="82" t="s">
        <v>54</v>
      </c>
      <c r="C15" s="203">
        <v>2</v>
      </c>
      <c r="D15" s="203">
        <v>12</v>
      </c>
      <c r="E15" s="159"/>
      <c r="F15" s="156"/>
    </row>
    <row r="16" spans="1:6" ht="12.75">
      <c r="A16" s="142" t="s">
        <v>77</v>
      </c>
      <c r="B16" s="79" t="s">
        <v>60</v>
      </c>
      <c r="C16" s="17"/>
      <c r="D16" s="17"/>
      <c r="E16" s="9"/>
      <c r="F16" s="19"/>
    </row>
    <row r="17" spans="1:6" ht="12.75">
      <c r="A17" s="144"/>
      <c r="B17" s="76" t="s">
        <v>61</v>
      </c>
      <c r="C17" s="192">
        <v>14</v>
      </c>
      <c r="D17" s="192">
        <v>27.92</v>
      </c>
      <c r="E17" s="157">
        <v>1609.75</v>
      </c>
      <c r="F17" s="154">
        <f>E17*F5</f>
        <v>5562.813075</v>
      </c>
    </row>
    <row r="18" spans="1:6" ht="12.75">
      <c r="A18" s="144"/>
      <c r="B18" s="76" t="s">
        <v>62</v>
      </c>
      <c r="C18" s="192">
        <v>14</v>
      </c>
      <c r="D18" s="192">
        <v>16.85</v>
      </c>
      <c r="E18" s="158"/>
      <c r="F18" s="155"/>
    </row>
    <row r="19" spans="1:6" ht="12.75">
      <c r="A19" s="144"/>
      <c r="B19" s="76" t="s">
        <v>63</v>
      </c>
      <c r="C19" s="192">
        <v>2</v>
      </c>
      <c r="D19" s="192">
        <v>1357.99</v>
      </c>
      <c r="E19" s="158"/>
      <c r="F19" s="155"/>
    </row>
    <row r="20" spans="1:6" ht="12.75">
      <c r="A20" s="144"/>
      <c r="B20" s="76" t="s">
        <v>64</v>
      </c>
      <c r="C20" s="192">
        <v>7.6</v>
      </c>
      <c r="D20" s="192">
        <v>171.02</v>
      </c>
      <c r="E20" s="158"/>
      <c r="F20" s="155"/>
    </row>
    <row r="21" spans="1:6" ht="12.75">
      <c r="A21" s="143"/>
      <c r="B21" s="76" t="s">
        <v>66</v>
      </c>
      <c r="C21" s="192">
        <v>6</v>
      </c>
      <c r="D21" s="192">
        <v>35.97</v>
      </c>
      <c r="E21" s="159"/>
      <c r="F21" s="156"/>
    </row>
    <row r="22" spans="1:6" ht="15" customHeight="1">
      <c r="A22" s="142" t="s">
        <v>140</v>
      </c>
      <c r="B22" s="83" t="s">
        <v>141</v>
      </c>
      <c r="C22" s="191"/>
      <c r="D22" s="191"/>
      <c r="E22" s="9"/>
      <c r="F22" s="19"/>
    </row>
    <row r="23" spans="1:6" ht="12.75">
      <c r="A23" s="144"/>
      <c r="B23" s="90" t="s">
        <v>103</v>
      </c>
      <c r="C23" s="204">
        <v>2</v>
      </c>
      <c r="D23" s="204">
        <v>85</v>
      </c>
      <c r="E23" s="157">
        <v>3914</v>
      </c>
      <c r="F23" s="154">
        <f>E23*F5</f>
        <v>13525.6098</v>
      </c>
    </row>
    <row r="24" spans="1:6" ht="12.75">
      <c r="A24" s="144"/>
      <c r="B24" s="1" t="s">
        <v>136</v>
      </c>
      <c r="C24" s="17">
        <v>3</v>
      </c>
      <c r="D24" s="17">
        <v>360</v>
      </c>
      <c r="E24" s="158"/>
      <c r="F24" s="155"/>
    </row>
    <row r="25" spans="1:6" ht="12.75">
      <c r="A25" s="144"/>
      <c r="B25" s="1" t="s">
        <v>137</v>
      </c>
      <c r="C25" s="17">
        <v>1</v>
      </c>
      <c r="D25" s="17">
        <v>125</v>
      </c>
      <c r="E25" s="158"/>
      <c r="F25" s="155"/>
    </row>
    <row r="26" spans="1:6" ht="12.75">
      <c r="A26" s="144"/>
      <c r="B26" s="1" t="s">
        <v>138</v>
      </c>
      <c r="C26" s="17">
        <v>1</v>
      </c>
      <c r="D26" s="17">
        <v>3280</v>
      </c>
      <c r="E26" s="158"/>
      <c r="F26" s="155"/>
    </row>
    <row r="27" spans="1:6" ht="12.75">
      <c r="A27" s="143"/>
      <c r="B27" s="1" t="s">
        <v>139</v>
      </c>
      <c r="C27" s="17">
        <v>2</v>
      </c>
      <c r="D27" s="17">
        <v>64</v>
      </c>
      <c r="E27" s="159"/>
      <c r="F27" s="156"/>
    </row>
    <row r="28" spans="1:6" ht="15">
      <c r="A28" s="142" t="s">
        <v>150</v>
      </c>
      <c r="B28" s="83" t="s">
        <v>155</v>
      </c>
      <c r="C28" s="191"/>
      <c r="D28" s="191"/>
      <c r="E28" s="9"/>
      <c r="F28" s="19"/>
    </row>
    <row r="29" spans="1:6" ht="12.75">
      <c r="A29" s="143"/>
      <c r="B29" s="1" t="s">
        <v>156</v>
      </c>
      <c r="C29" s="17">
        <v>1</v>
      </c>
      <c r="D29" s="17">
        <v>17.7</v>
      </c>
      <c r="E29" s="9">
        <v>17.7</v>
      </c>
      <c r="F29" s="19">
        <f>E29*F5</f>
        <v>61.165890000000005</v>
      </c>
    </row>
    <row r="30" spans="1:6" ht="15">
      <c r="A30" s="142" t="s">
        <v>186</v>
      </c>
      <c r="B30" s="99" t="s">
        <v>178</v>
      </c>
      <c r="C30" s="191"/>
      <c r="D30" s="191"/>
      <c r="E30" s="9"/>
      <c r="F30" s="19"/>
    </row>
    <row r="31" spans="1:6" ht="12.75">
      <c r="A31" s="144"/>
      <c r="B31" s="1" t="s">
        <v>179</v>
      </c>
      <c r="C31" s="17">
        <v>3</v>
      </c>
      <c r="D31" s="17">
        <v>132.33</v>
      </c>
      <c r="E31" s="157">
        <v>600.57</v>
      </c>
      <c r="F31" s="154">
        <f>E31*F5</f>
        <v>2075.3897490000004</v>
      </c>
    </row>
    <row r="32" spans="1:6" ht="12.75">
      <c r="A32" s="144"/>
      <c r="B32" s="1" t="s">
        <v>180</v>
      </c>
      <c r="C32" s="17">
        <v>6</v>
      </c>
      <c r="D32" s="17">
        <v>24</v>
      </c>
      <c r="E32" s="158"/>
      <c r="F32" s="155"/>
    </row>
    <row r="33" spans="1:6" ht="12.75">
      <c r="A33" s="144"/>
      <c r="B33" s="1" t="s">
        <v>181</v>
      </c>
      <c r="C33" s="17">
        <v>1</v>
      </c>
      <c r="D33" s="17">
        <v>55</v>
      </c>
      <c r="E33" s="158"/>
      <c r="F33" s="155"/>
    </row>
    <row r="34" spans="1:6" ht="12.75">
      <c r="A34" s="144"/>
      <c r="B34" s="1" t="s">
        <v>182</v>
      </c>
      <c r="C34" s="17">
        <v>1</v>
      </c>
      <c r="D34" s="17">
        <v>209.24</v>
      </c>
      <c r="E34" s="158"/>
      <c r="F34" s="155"/>
    </row>
    <row r="35" spans="1:6" ht="12.75">
      <c r="A35" s="144"/>
      <c r="B35" s="1" t="s">
        <v>183</v>
      </c>
      <c r="C35" s="17">
        <v>1</v>
      </c>
      <c r="D35" s="17">
        <v>180</v>
      </c>
      <c r="E35" s="159"/>
      <c r="F35" s="156"/>
    </row>
    <row r="36" spans="1:6" ht="12.75">
      <c r="A36" s="26"/>
      <c r="B36" s="36" t="s">
        <v>30</v>
      </c>
      <c r="C36" s="208"/>
      <c r="D36" s="55"/>
      <c r="E36" s="54">
        <f>SUM(E7:E35)</f>
        <v>7573.419999999999</v>
      </c>
      <c r="F36" s="55">
        <f>SUM(F7:F35)</f>
        <v>26171.467494</v>
      </c>
    </row>
    <row r="37" spans="1:6" ht="12.75">
      <c r="A37" s="26"/>
      <c r="B37" s="30" t="s">
        <v>31</v>
      </c>
      <c r="C37" s="209"/>
      <c r="D37" s="53"/>
      <c r="E37" s="51"/>
      <c r="F37" s="52"/>
    </row>
    <row r="38" spans="1:6" ht="12" customHeight="1">
      <c r="A38" s="163" t="s">
        <v>186</v>
      </c>
      <c r="B38" s="105" t="s">
        <v>174</v>
      </c>
      <c r="C38" s="196"/>
      <c r="D38" s="197"/>
      <c r="E38" s="8"/>
      <c r="F38" s="9"/>
    </row>
    <row r="39" spans="1:6" ht="12" customHeight="1">
      <c r="A39" s="164"/>
      <c r="B39" s="104" t="s">
        <v>130</v>
      </c>
      <c r="C39" s="201">
        <v>4</v>
      </c>
      <c r="D39" s="201">
        <v>60</v>
      </c>
      <c r="E39" s="170"/>
      <c r="F39" s="157">
        <v>188.46</v>
      </c>
    </row>
    <row r="40" spans="1:6" ht="12" customHeight="1">
      <c r="A40" s="164"/>
      <c r="B40" s="104" t="s">
        <v>176</v>
      </c>
      <c r="C40" s="201">
        <v>2</v>
      </c>
      <c r="D40" s="201">
        <v>111.14</v>
      </c>
      <c r="E40" s="171"/>
      <c r="F40" s="158"/>
    </row>
    <row r="41" spans="1:6" ht="12" customHeight="1">
      <c r="A41" s="165"/>
      <c r="B41" s="1" t="s">
        <v>175</v>
      </c>
      <c r="C41" s="17">
        <v>2</v>
      </c>
      <c r="D41" s="17">
        <v>17.32</v>
      </c>
      <c r="E41" s="172"/>
      <c r="F41" s="159"/>
    </row>
    <row r="42" spans="1:6" ht="12" customHeight="1">
      <c r="A42" s="89"/>
      <c r="B42" s="99" t="s">
        <v>184</v>
      </c>
      <c r="C42" s="17"/>
      <c r="D42" s="17"/>
      <c r="E42" s="106"/>
      <c r="F42" s="88"/>
    </row>
    <row r="43" spans="1:6" ht="12" customHeight="1">
      <c r="A43" s="64"/>
      <c r="B43" s="1" t="s">
        <v>185</v>
      </c>
      <c r="C43" s="17">
        <v>15</v>
      </c>
      <c r="D43" s="17">
        <v>480</v>
      </c>
      <c r="E43" s="8"/>
      <c r="F43" s="9">
        <v>480</v>
      </c>
    </row>
    <row r="44" spans="1:6" ht="12.75">
      <c r="A44" s="64"/>
      <c r="B44" s="167" t="s">
        <v>2</v>
      </c>
      <c r="C44" s="168"/>
      <c r="D44" s="168"/>
      <c r="E44" s="169"/>
      <c r="F44" s="19"/>
    </row>
    <row r="45" spans="1:6" ht="12.75" hidden="1">
      <c r="A45" s="163"/>
      <c r="B45" s="32" t="s">
        <v>32</v>
      </c>
      <c r="C45" s="60" t="s">
        <v>33</v>
      </c>
      <c r="D45" s="33" t="s">
        <v>34</v>
      </c>
      <c r="E45" s="10" t="s">
        <v>35</v>
      </c>
      <c r="F45" s="41"/>
    </row>
    <row r="46" spans="1:6" ht="12.75" customHeight="1" hidden="1">
      <c r="A46" s="166"/>
      <c r="B46" s="32">
        <v>733.1</v>
      </c>
      <c r="C46" s="60">
        <v>11.74</v>
      </c>
      <c r="D46" s="33">
        <v>12</v>
      </c>
      <c r="E46" s="10">
        <f>B46*C46*D46</f>
        <v>103279.12800000001</v>
      </c>
      <c r="F46" s="41"/>
    </row>
    <row r="47" spans="1:7" ht="13.5" customHeight="1">
      <c r="A47" s="5"/>
      <c r="B47" s="120" t="s">
        <v>5</v>
      </c>
      <c r="C47" s="121"/>
      <c r="D47" s="121"/>
      <c r="E47" s="122"/>
      <c r="F47" s="17">
        <v>22754</v>
      </c>
      <c r="G47" s="68">
        <v>0.24</v>
      </c>
    </row>
    <row r="48" spans="1:7" ht="12.75" customHeight="1">
      <c r="A48" s="6"/>
      <c r="B48" s="120" t="s">
        <v>21</v>
      </c>
      <c r="C48" s="121"/>
      <c r="D48" s="121"/>
      <c r="E48" s="122"/>
      <c r="F48" s="17">
        <f>E46*G48</f>
        <v>25819.782000000003</v>
      </c>
      <c r="G48" s="68">
        <v>0.25</v>
      </c>
    </row>
    <row r="49" spans="1:6" ht="12.75" customHeight="1">
      <c r="A49" s="14"/>
      <c r="B49" s="120" t="s">
        <v>22</v>
      </c>
      <c r="C49" s="121"/>
      <c r="D49" s="121"/>
      <c r="E49" s="122"/>
      <c r="F49" s="17">
        <v>1056</v>
      </c>
    </row>
    <row r="50" spans="1:6" ht="12.75">
      <c r="A50" s="15"/>
      <c r="B50" s="120" t="s">
        <v>23</v>
      </c>
      <c r="C50" s="121"/>
      <c r="D50" s="121"/>
      <c r="E50" s="122"/>
      <c r="F50" s="17">
        <v>1581</v>
      </c>
    </row>
    <row r="51" spans="1:7" ht="14.25" customHeight="1">
      <c r="A51" s="15"/>
      <c r="B51" s="120" t="s">
        <v>25</v>
      </c>
      <c r="C51" s="121"/>
      <c r="D51" s="121"/>
      <c r="E51" s="122"/>
      <c r="F51" s="17">
        <f>E46*G51</f>
        <v>12393.49536</v>
      </c>
      <c r="G51" s="68">
        <v>0.12</v>
      </c>
    </row>
    <row r="52" spans="1:7" ht="12.75" customHeight="1">
      <c r="A52" s="15"/>
      <c r="B52" s="130" t="s">
        <v>26</v>
      </c>
      <c r="C52" s="131"/>
      <c r="D52" s="131"/>
      <c r="E52" s="132"/>
      <c r="F52" s="34">
        <f>E46*G52</f>
        <v>4647.56076</v>
      </c>
      <c r="G52" s="69">
        <v>0.045</v>
      </c>
    </row>
    <row r="53" spans="1:7" ht="12.75" customHeight="1">
      <c r="A53" s="1"/>
      <c r="B53" s="130" t="s">
        <v>38</v>
      </c>
      <c r="C53" s="131"/>
      <c r="D53" s="131"/>
      <c r="E53" s="132"/>
      <c r="F53" s="34">
        <v>4803</v>
      </c>
      <c r="G53" s="68">
        <v>0.03</v>
      </c>
    </row>
    <row r="54" spans="1:6" ht="15" customHeight="1">
      <c r="A54" s="1"/>
      <c r="B54" s="127" t="s">
        <v>6</v>
      </c>
      <c r="C54" s="128"/>
      <c r="D54" s="128"/>
      <c r="E54" s="129"/>
      <c r="F54" s="46">
        <f>SUM(F36:F53)</f>
        <v>99894.765614</v>
      </c>
    </row>
    <row r="55" spans="1:6" ht="12" customHeight="1">
      <c r="A55" s="1"/>
      <c r="B55" s="115" t="s">
        <v>27</v>
      </c>
      <c r="C55" s="116"/>
      <c r="D55" s="116"/>
      <c r="E55" s="117"/>
      <c r="F55" s="47">
        <v>106018.21</v>
      </c>
    </row>
    <row r="56" spans="1:6" ht="12" customHeight="1">
      <c r="A56" s="107" t="s">
        <v>187</v>
      </c>
      <c r="B56" s="108"/>
      <c r="C56" s="108"/>
      <c r="D56" s="108"/>
      <c r="E56" s="109"/>
      <c r="F56" s="47">
        <v>5878</v>
      </c>
    </row>
    <row r="57" spans="1:6" ht="12.75">
      <c r="A57" s="126" t="s">
        <v>28</v>
      </c>
      <c r="B57" s="126"/>
      <c r="C57" s="126"/>
      <c r="D57" s="126"/>
      <c r="E57" s="126"/>
      <c r="F57" s="126"/>
    </row>
    <row r="58" spans="1:6" ht="12.75">
      <c r="A58" s="126" t="s">
        <v>29</v>
      </c>
      <c r="B58" s="126"/>
      <c r="C58" s="126"/>
      <c r="D58" s="126"/>
      <c r="E58" s="126"/>
      <c r="F58" s="126"/>
    </row>
  </sheetData>
  <sheetProtection/>
  <mergeCells count="36">
    <mergeCell ref="A30:A35"/>
    <mergeCell ref="E31:E35"/>
    <mergeCell ref="F31:F35"/>
    <mergeCell ref="B44:E44"/>
    <mergeCell ref="A22:A27"/>
    <mergeCell ref="E23:E27"/>
    <mergeCell ref="F23:F27"/>
    <mergeCell ref="A16:A21"/>
    <mergeCell ref="E17:E21"/>
    <mergeCell ref="F17:F21"/>
    <mergeCell ref="A38:A41"/>
    <mergeCell ref="E39:E41"/>
    <mergeCell ref="F39:F41"/>
    <mergeCell ref="A1:F1"/>
    <mergeCell ref="A2:F2"/>
    <mergeCell ref="A3:A4"/>
    <mergeCell ref="B3:B4"/>
    <mergeCell ref="C3:E3"/>
    <mergeCell ref="F3:F4"/>
    <mergeCell ref="E8:E15"/>
    <mergeCell ref="F8:F15"/>
    <mergeCell ref="A7:A15"/>
    <mergeCell ref="B51:E51"/>
    <mergeCell ref="A45:A46"/>
    <mergeCell ref="B50:E50"/>
    <mergeCell ref="B47:E47"/>
    <mergeCell ref="B48:E48"/>
    <mergeCell ref="A28:A29"/>
    <mergeCell ref="B49:E49"/>
    <mergeCell ref="A56:E56"/>
    <mergeCell ref="A57:F57"/>
    <mergeCell ref="A58:F58"/>
    <mergeCell ref="B52:E52"/>
    <mergeCell ref="B53:E53"/>
    <mergeCell ref="B54:E54"/>
    <mergeCell ref="B55:E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3">
      <selection activeCell="L36" sqref="L36"/>
    </sheetView>
  </sheetViews>
  <sheetFormatPr defaultColWidth="9.00390625" defaultRowHeight="12.75"/>
  <cols>
    <col min="1" max="1" width="3.625" style="0" customWidth="1"/>
    <col min="2" max="2" width="54.125" style="0" customWidth="1"/>
    <col min="3" max="3" width="8.25390625" style="0" customWidth="1"/>
    <col min="4" max="4" width="8.375" style="0" customWidth="1"/>
    <col min="5" max="5" width="10.125" style="0" hidden="1" customWidth="1"/>
    <col min="6" max="6" width="11.25390625" style="0" customWidth="1"/>
    <col min="7" max="7" width="9.75390625" style="0" hidden="1" customWidth="1"/>
  </cols>
  <sheetData>
    <row r="1" spans="1:6" ht="12.75">
      <c r="A1" s="107" t="s">
        <v>188</v>
      </c>
      <c r="B1" s="108"/>
      <c r="C1" s="108"/>
      <c r="D1" s="108"/>
      <c r="E1" s="108"/>
      <c r="F1" s="109"/>
    </row>
    <row r="2" spans="1:6" ht="12.75">
      <c r="A2" s="107" t="s">
        <v>11</v>
      </c>
      <c r="B2" s="108"/>
      <c r="C2" s="108"/>
      <c r="D2" s="108"/>
      <c r="E2" s="108"/>
      <c r="F2" s="109"/>
    </row>
    <row r="3" spans="1:6" ht="12.75">
      <c r="A3" s="113" t="s">
        <v>20</v>
      </c>
      <c r="B3" s="118" t="s">
        <v>4</v>
      </c>
      <c r="C3" s="115" t="s">
        <v>16</v>
      </c>
      <c r="D3" s="116"/>
      <c r="E3" s="117"/>
      <c r="F3" s="118" t="s">
        <v>19</v>
      </c>
    </row>
    <row r="4" spans="1:6" ht="35.25" customHeight="1">
      <c r="A4" s="114"/>
      <c r="B4" s="119"/>
      <c r="C4" s="2" t="s">
        <v>3</v>
      </c>
      <c r="D4" s="2" t="s">
        <v>189</v>
      </c>
      <c r="E4" s="2" t="s">
        <v>18</v>
      </c>
      <c r="F4" s="119"/>
    </row>
    <row r="5" spans="1:6" ht="13.5" customHeight="1" hidden="1">
      <c r="A5" s="11"/>
      <c r="B5" s="3"/>
      <c r="C5" s="1"/>
      <c r="D5" s="1"/>
      <c r="E5" s="1"/>
      <c r="F5" s="1">
        <v>3.0283</v>
      </c>
    </row>
    <row r="6" spans="1:6" ht="13.5">
      <c r="A6" s="11" t="s">
        <v>0</v>
      </c>
      <c r="B6" s="3" t="s">
        <v>1</v>
      </c>
      <c r="C6" s="1"/>
      <c r="D6" s="1"/>
      <c r="E6" s="1"/>
      <c r="F6" s="1"/>
    </row>
    <row r="7" spans="1:6" ht="16.5" customHeight="1">
      <c r="A7" s="163" t="s">
        <v>59</v>
      </c>
      <c r="B7" s="79" t="s">
        <v>60</v>
      </c>
      <c r="C7" s="77"/>
      <c r="D7" s="80"/>
      <c r="E7" s="8"/>
      <c r="F7" s="16"/>
    </row>
    <row r="8" spans="1:6" ht="12.75">
      <c r="A8" s="164"/>
      <c r="B8" s="76" t="s">
        <v>61</v>
      </c>
      <c r="C8" s="192">
        <v>27</v>
      </c>
      <c r="D8" s="192">
        <v>53.84</v>
      </c>
      <c r="E8" s="139">
        <v>2256.07</v>
      </c>
      <c r="F8" s="154">
        <f>E8*F5</f>
        <v>6832.056781000001</v>
      </c>
    </row>
    <row r="9" spans="1:6" ht="12.75">
      <c r="A9" s="164"/>
      <c r="B9" s="76" t="s">
        <v>62</v>
      </c>
      <c r="C9" s="192">
        <v>27</v>
      </c>
      <c r="D9" s="192">
        <v>32.5</v>
      </c>
      <c r="E9" s="140"/>
      <c r="F9" s="155"/>
    </row>
    <row r="10" spans="1:6" ht="12.75">
      <c r="A10" s="164"/>
      <c r="B10" s="76" t="s">
        <v>63</v>
      </c>
      <c r="C10" s="192">
        <v>3</v>
      </c>
      <c r="D10" s="192">
        <v>1814.99</v>
      </c>
      <c r="E10" s="140"/>
      <c r="F10" s="155"/>
    </row>
    <row r="11" spans="1:6" ht="12.75">
      <c r="A11" s="164"/>
      <c r="B11" s="76" t="s">
        <v>64</v>
      </c>
      <c r="C11" s="192">
        <v>10</v>
      </c>
      <c r="D11" s="192">
        <v>225.03</v>
      </c>
      <c r="E11" s="140"/>
      <c r="F11" s="155"/>
    </row>
    <row r="12" spans="1:6" ht="12.75">
      <c r="A12" s="164"/>
      <c r="B12" s="76" t="s">
        <v>65</v>
      </c>
      <c r="C12" s="192">
        <v>4.5</v>
      </c>
      <c r="D12" s="192">
        <v>69.77</v>
      </c>
      <c r="E12" s="140"/>
      <c r="F12" s="155"/>
    </row>
    <row r="13" spans="1:6" ht="12.75">
      <c r="A13" s="165"/>
      <c r="B13" s="76" t="s">
        <v>66</v>
      </c>
      <c r="C13" s="192">
        <v>10</v>
      </c>
      <c r="D13" s="192">
        <v>59.94</v>
      </c>
      <c r="E13" s="141"/>
      <c r="F13" s="156"/>
    </row>
    <row r="14" spans="1:6" ht="12.75">
      <c r="A14" s="163" t="s">
        <v>77</v>
      </c>
      <c r="B14" s="85" t="s">
        <v>69</v>
      </c>
      <c r="C14" s="196"/>
      <c r="D14" s="197"/>
      <c r="E14" s="22"/>
      <c r="F14" s="24"/>
    </row>
    <row r="15" spans="1:6" ht="12.75">
      <c r="A15" s="164"/>
      <c r="B15" s="84" t="s">
        <v>70</v>
      </c>
      <c r="C15" s="211">
        <v>1</v>
      </c>
      <c r="D15" s="211">
        <v>124.5</v>
      </c>
      <c r="E15" s="139">
        <v>643.4</v>
      </c>
      <c r="F15" s="154">
        <f>E15*F5</f>
        <v>1948.40822</v>
      </c>
    </row>
    <row r="16" spans="1:6" ht="12.75">
      <c r="A16" s="164"/>
      <c r="B16" s="84" t="s">
        <v>71</v>
      </c>
      <c r="C16" s="211">
        <v>1</v>
      </c>
      <c r="D16" s="211">
        <v>9.8</v>
      </c>
      <c r="E16" s="140"/>
      <c r="F16" s="155"/>
    </row>
    <row r="17" spans="1:6" ht="12.75">
      <c r="A17" s="164"/>
      <c r="B17" s="84" t="s">
        <v>72</v>
      </c>
      <c r="C17" s="211">
        <v>1</v>
      </c>
      <c r="D17" s="211">
        <v>24.2</v>
      </c>
      <c r="E17" s="140"/>
      <c r="F17" s="155"/>
    </row>
    <row r="18" spans="1:6" ht="12.75">
      <c r="A18" s="164"/>
      <c r="B18" s="84" t="s">
        <v>73</v>
      </c>
      <c r="C18" s="211">
        <v>1</v>
      </c>
      <c r="D18" s="211">
        <v>30.3</v>
      </c>
      <c r="E18" s="140"/>
      <c r="F18" s="155"/>
    </row>
    <row r="19" spans="1:6" ht="12.75">
      <c r="A19" s="164"/>
      <c r="B19" s="84" t="s">
        <v>74</v>
      </c>
      <c r="C19" s="211">
        <v>1</v>
      </c>
      <c r="D19" s="211">
        <v>27.3</v>
      </c>
      <c r="E19" s="140"/>
      <c r="F19" s="155"/>
    </row>
    <row r="20" spans="1:6" ht="12.75">
      <c r="A20" s="164"/>
      <c r="B20" s="84" t="s">
        <v>75</v>
      </c>
      <c r="C20" s="211">
        <v>1</v>
      </c>
      <c r="D20" s="211">
        <v>59.3</v>
      </c>
      <c r="E20" s="140"/>
      <c r="F20" s="155"/>
    </row>
    <row r="21" spans="1:6" ht="12.75">
      <c r="A21" s="165"/>
      <c r="B21" s="84" t="s">
        <v>76</v>
      </c>
      <c r="C21" s="211">
        <v>2</v>
      </c>
      <c r="D21" s="211">
        <v>368</v>
      </c>
      <c r="E21" s="141"/>
      <c r="F21" s="156"/>
    </row>
    <row r="22" spans="1:6" ht="12.75">
      <c r="A22" s="163" t="s">
        <v>161</v>
      </c>
      <c r="B22" s="85" t="s">
        <v>157</v>
      </c>
      <c r="C22" s="196"/>
      <c r="D22" s="197"/>
      <c r="E22" s="10"/>
      <c r="F22" s="19"/>
    </row>
    <row r="23" spans="1:6" ht="12.75">
      <c r="A23" s="164"/>
      <c r="B23" s="1" t="s">
        <v>158</v>
      </c>
      <c r="C23" s="17">
        <v>1</v>
      </c>
      <c r="D23" s="17">
        <v>800</v>
      </c>
      <c r="E23" s="139">
        <v>823</v>
      </c>
      <c r="F23" s="154">
        <f>E23*F5</f>
        <v>2492.2909</v>
      </c>
    </row>
    <row r="24" spans="1:6" ht="12.75">
      <c r="A24" s="164"/>
      <c r="B24" s="1" t="s">
        <v>159</v>
      </c>
      <c r="C24" s="17">
        <v>50</v>
      </c>
      <c r="D24" s="17">
        <v>23</v>
      </c>
      <c r="E24" s="141"/>
      <c r="F24" s="156"/>
    </row>
    <row r="25" spans="1:6" ht="12.75">
      <c r="A25" s="173"/>
      <c r="B25" s="102" t="s">
        <v>173</v>
      </c>
      <c r="C25" s="191"/>
      <c r="D25" s="191"/>
      <c r="E25" s="10"/>
      <c r="F25" s="19"/>
    </row>
    <row r="26" spans="1:6" ht="12.75">
      <c r="A26" s="173"/>
      <c r="B26" s="1" t="s">
        <v>172</v>
      </c>
      <c r="C26" s="17">
        <v>6</v>
      </c>
      <c r="D26" s="17">
        <v>766.08</v>
      </c>
      <c r="E26" s="10">
        <v>766.08</v>
      </c>
      <c r="F26" s="19">
        <f>E26*F5</f>
        <v>2319.9200640000004</v>
      </c>
    </row>
    <row r="27" spans="1:6" ht="12.75">
      <c r="A27" s="12"/>
      <c r="B27" s="36" t="s">
        <v>30</v>
      </c>
      <c r="C27" s="212"/>
      <c r="D27" s="39"/>
      <c r="E27" s="37">
        <f>SUM(E8:E26)</f>
        <v>4488.55</v>
      </c>
      <c r="F27" s="55">
        <f>SUM(F8:F26)</f>
        <v>13592.675965</v>
      </c>
    </row>
    <row r="28" spans="1:6" ht="12.75">
      <c r="A28" s="12"/>
      <c r="B28" s="30" t="s">
        <v>31</v>
      </c>
      <c r="C28" s="213"/>
      <c r="D28" s="41"/>
      <c r="E28" s="7"/>
      <c r="F28" s="52"/>
    </row>
    <row r="29" spans="1:6" ht="12.75">
      <c r="A29" s="163" t="s">
        <v>114</v>
      </c>
      <c r="B29" s="91" t="s">
        <v>100</v>
      </c>
      <c r="C29" s="214"/>
      <c r="D29" s="215"/>
      <c r="E29" s="22"/>
      <c r="F29" s="52"/>
    </row>
    <row r="30" spans="1:6" ht="12.75">
      <c r="A30" s="165"/>
      <c r="B30" s="90" t="s">
        <v>101</v>
      </c>
      <c r="C30" s="216">
        <v>0.2</v>
      </c>
      <c r="D30" s="204">
        <v>38</v>
      </c>
      <c r="E30" s="92">
        <v>38</v>
      </c>
      <c r="F30" s="93">
        <v>38</v>
      </c>
    </row>
    <row r="31" spans="1:6" ht="18.75">
      <c r="A31" s="12" t="s">
        <v>122</v>
      </c>
      <c r="B31" s="1" t="s">
        <v>117</v>
      </c>
      <c r="C31" s="17">
        <v>3</v>
      </c>
      <c r="D31" s="17">
        <v>36</v>
      </c>
      <c r="E31" s="94"/>
      <c r="F31" s="93">
        <v>36</v>
      </c>
    </row>
    <row r="32" spans="1:6" ht="18.75">
      <c r="A32" s="12" t="s">
        <v>135</v>
      </c>
      <c r="B32" s="1" t="s">
        <v>130</v>
      </c>
      <c r="C32" s="17">
        <v>2</v>
      </c>
      <c r="D32" s="17">
        <v>24</v>
      </c>
      <c r="E32" s="94"/>
      <c r="F32" s="93">
        <v>24</v>
      </c>
    </row>
    <row r="33" spans="1:6" ht="18.75">
      <c r="A33" s="12" t="s">
        <v>161</v>
      </c>
      <c r="B33" s="1" t="s">
        <v>160</v>
      </c>
      <c r="C33" s="17">
        <v>3</v>
      </c>
      <c r="D33" s="17">
        <v>22.9</v>
      </c>
      <c r="E33" s="94"/>
      <c r="F33" s="93">
        <v>22.9</v>
      </c>
    </row>
    <row r="34" spans="1:6" ht="11.25" customHeight="1">
      <c r="A34" s="12"/>
      <c r="B34" s="167" t="s">
        <v>2</v>
      </c>
      <c r="C34" s="168"/>
      <c r="D34" s="168"/>
      <c r="E34" s="169"/>
      <c r="F34" s="19"/>
    </row>
    <row r="35" spans="1:6" ht="0.75" customHeight="1" hidden="1">
      <c r="A35" s="12"/>
      <c r="B35" s="32" t="s">
        <v>32</v>
      </c>
      <c r="C35" s="60" t="s">
        <v>33</v>
      </c>
      <c r="D35" s="33" t="s">
        <v>34</v>
      </c>
      <c r="E35" s="10" t="s">
        <v>35</v>
      </c>
      <c r="F35" s="41"/>
    </row>
    <row r="36" spans="1:6" ht="13.5" customHeight="1">
      <c r="A36" s="12"/>
      <c r="B36" s="32">
        <v>951.8</v>
      </c>
      <c r="C36" s="60">
        <v>11.7535</v>
      </c>
      <c r="D36" s="33">
        <v>12</v>
      </c>
      <c r="E36" s="10">
        <f>B36*C36*D36</f>
        <v>134243.7756</v>
      </c>
      <c r="F36" s="41"/>
    </row>
    <row r="37" spans="1:7" ht="13.5" customHeight="1">
      <c r="A37" s="5"/>
      <c r="B37" s="177" t="s">
        <v>5</v>
      </c>
      <c r="C37" s="178"/>
      <c r="D37" s="178"/>
      <c r="E37" s="179"/>
      <c r="F37" s="17">
        <v>29670</v>
      </c>
      <c r="G37" s="68">
        <v>0.24</v>
      </c>
    </row>
    <row r="38" spans="1:7" ht="11.25" customHeight="1">
      <c r="A38" s="6"/>
      <c r="B38" s="177" t="s">
        <v>21</v>
      </c>
      <c r="C38" s="178"/>
      <c r="D38" s="178"/>
      <c r="E38" s="179"/>
      <c r="F38" s="17">
        <f>E36*G38</f>
        <v>33560.9439</v>
      </c>
      <c r="G38" s="68">
        <v>0.25</v>
      </c>
    </row>
    <row r="39" spans="1:6" ht="11.25" customHeight="1">
      <c r="A39" s="14"/>
      <c r="B39" s="177" t="s">
        <v>22</v>
      </c>
      <c r="C39" s="178"/>
      <c r="D39" s="178"/>
      <c r="E39" s="179"/>
      <c r="F39" s="17">
        <v>1370.61</v>
      </c>
    </row>
    <row r="40" spans="1:6" ht="12.75" customHeight="1">
      <c r="A40" s="15"/>
      <c r="B40" s="177" t="s">
        <v>23</v>
      </c>
      <c r="C40" s="178"/>
      <c r="D40" s="178"/>
      <c r="E40" s="179"/>
      <c r="F40" s="17">
        <v>1942</v>
      </c>
    </row>
    <row r="41" spans="1:7" ht="15">
      <c r="A41" s="15"/>
      <c r="B41" s="174" t="s">
        <v>24</v>
      </c>
      <c r="C41" s="175"/>
      <c r="D41" s="175"/>
      <c r="E41" s="176"/>
      <c r="F41" s="17">
        <v>876.15</v>
      </c>
      <c r="G41" s="68"/>
    </row>
    <row r="42" spans="1:7" ht="12.75" customHeight="1">
      <c r="A42" s="15"/>
      <c r="B42" s="177" t="s">
        <v>25</v>
      </c>
      <c r="C42" s="178"/>
      <c r="D42" s="178"/>
      <c r="E42" s="179"/>
      <c r="F42" s="17">
        <f>E36*G42</f>
        <v>16109.253072</v>
      </c>
      <c r="G42" s="68">
        <v>0.12</v>
      </c>
    </row>
    <row r="43" spans="1:7" ht="12.75" customHeight="1">
      <c r="A43" s="15"/>
      <c r="B43" s="180" t="s">
        <v>26</v>
      </c>
      <c r="C43" s="181"/>
      <c r="D43" s="181"/>
      <c r="E43" s="182"/>
      <c r="F43" s="34">
        <f>E36*G43</f>
        <v>6040.969902</v>
      </c>
      <c r="G43" s="69">
        <v>0.045</v>
      </c>
    </row>
    <row r="44" spans="1:7" ht="12.75" customHeight="1">
      <c r="A44" s="1"/>
      <c r="B44" s="180" t="s">
        <v>38</v>
      </c>
      <c r="C44" s="181"/>
      <c r="D44" s="181"/>
      <c r="E44" s="182"/>
      <c r="F44" s="34">
        <v>5060</v>
      </c>
      <c r="G44" s="68">
        <v>0.03</v>
      </c>
    </row>
    <row r="45" spans="1:7" ht="12.75">
      <c r="A45" s="1"/>
      <c r="B45" s="127" t="s">
        <v>6</v>
      </c>
      <c r="C45" s="128"/>
      <c r="D45" s="128"/>
      <c r="E45" s="129"/>
      <c r="F45" s="46">
        <f>SUM(F27:F44)</f>
        <v>108343.50283899998</v>
      </c>
      <c r="G45" s="68"/>
    </row>
    <row r="46" spans="1:6" ht="12.75">
      <c r="A46" s="1"/>
      <c r="B46" s="115" t="s">
        <v>27</v>
      </c>
      <c r="C46" s="116"/>
      <c r="D46" s="116"/>
      <c r="E46" s="117"/>
      <c r="F46" s="210">
        <v>125105</v>
      </c>
    </row>
    <row r="47" spans="1:6" ht="12.75" customHeight="1">
      <c r="A47" s="107" t="s">
        <v>187</v>
      </c>
      <c r="B47" s="108"/>
      <c r="C47" s="108"/>
      <c r="D47" s="108"/>
      <c r="E47" s="109"/>
      <c r="F47" s="47">
        <v>3071</v>
      </c>
    </row>
    <row r="48" spans="1:6" ht="12.75">
      <c r="A48" s="126" t="s">
        <v>28</v>
      </c>
      <c r="B48" s="126"/>
      <c r="C48" s="126"/>
      <c r="D48" s="126"/>
      <c r="E48" s="126"/>
      <c r="F48" s="126"/>
    </row>
    <row r="49" spans="1:6" ht="12.75">
      <c r="A49" s="126" t="s">
        <v>29</v>
      </c>
      <c r="B49" s="126"/>
      <c r="C49" s="126"/>
      <c r="D49" s="126"/>
      <c r="E49" s="126"/>
      <c r="F49" s="126"/>
    </row>
  </sheetData>
  <sheetProtection/>
  <mergeCells count="31">
    <mergeCell ref="E23:E24"/>
    <mergeCell ref="F23:F24"/>
    <mergeCell ref="B34:E34"/>
    <mergeCell ref="A29:A30"/>
    <mergeCell ref="A14:A21"/>
    <mergeCell ref="E15:E21"/>
    <mergeCell ref="F15:F21"/>
    <mergeCell ref="A25:A26"/>
    <mergeCell ref="A1:F1"/>
    <mergeCell ref="A2:F2"/>
    <mergeCell ref="B3:B4"/>
    <mergeCell ref="C3:E3"/>
    <mergeCell ref="F3:F4"/>
    <mergeCell ref="A3:A4"/>
    <mergeCell ref="A49:F49"/>
    <mergeCell ref="B37:E37"/>
    <mergeCell ref="B38:E38"/>
    <mergeCell ref="A47:E47"/>
    <mergeCell ref="A7:A13"/>
    <mergeCell ref="E8:E13"/>
    <mergeCell ref="F8:F13"/>
    <mergeCell ref="B45:E45"/>
    <mergeCell ref="B46:E46"/>
    <mergeCell ref="A22:A24"/>
    <mergeCell ref="A48:F48"/>
    <mergeCell ref="B39:E39"/>
    <mergeCell ref="B40:E40"/>
    <mergeCell ref="B41:E41"/>
    <mergeCell ref="B42:E42"/>
    <mergeCell ref="B43:E43"/>
    <mergeCell ref="B44:E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25">
      <selection activeCell="J38" sqref="J38"/>
    </sheetView>
  </sheetViews>
  <sheetFormatPr defaultColWidth="9.00390625" defaultRowHeight="12.75"/>
  <cols>
    <col min="1" max="1" width="3.125" style="0" customWidth="1"/>
    <col min="2" max="2" width="57.75390625" style="0" customWidth="1"/>
    <col min="3" max="3" width="7.375" style="0" customWidth="1"/>
    <col min="4" max="4" width="8.00390625" style="0" customWidth="1"/>
    <col min="5" max="5" width="9.625" style="0" hidden="1" customWidth="1"/>
    <col min="6" max="6" width="11.125" style="0" customWidth="1"/>
    <col min="7" max="7" width="0.12890625" style="0" hidden="1" customWidth="1"/>
  </cols>
  <sheetData>
    <row r="1" spans="1:6" ht="12.75">
      <c r="A1" s="107" t="s">
        <v>188</v>
      </c>
      <c r="B1" s="108"/>
      <c r="C1" s="108"/>
      <c r="D1" s="108"/>
      <c r="E1" s="108"/>
      <c r="F1" s="109"/>
    </row>
    <row r="2" spans="1:6" ht="12.75">
      <c r="A2" s="107" t="s">
        <v>10</v>
      </c>
      <c r="B2" s="108"/>
      <c r="C2" s="108"/>
      <c r="D2" s="108"/>
      <c r="E2" s="108"/>
      <c r="F2" s="109"/>
    </row>
    <row r="3" spans="1:6" ht="12.75">
      <c r="A3" s="113" t="s">
        <v>20</v>
      </c>
      <c r="B3" s="118" t="s">
        <v>4</v>
      </c>
      <c r="C3" s="115" t="s">
        <v>16</v>
      </c>
      <c r="D3" s="116"/>
      <c r="E3" s="117"/>
      <c r="F3" s="118" t="s">
        <v>19</v>
      </c>
    </row>
    <row r="4" spans="1:6" ht="35.25" customHeight="1">
      <c r="A4" s="114"/>
      <c r="B4" s="119"/>
      <c r="C4" s="2" t="s">
        <v>3</v>
      </c>
      <c r="D4" s="2" t="s">
        <v>189</v>
      </c>
      <c r="E4" s="2" t="s">
        <v>18</v>
      </c>
      <c r="F4" s="119"/>
    </row>
    <row r="5" spans="1:6" ht="14.25" customHeight="1" hidden="1">
      <c r="A5" s="11"/>
      <c r="B5" s="3"/>
      <c r="C5" s="1"/>
      <c r="D5" s="1"/>
      <c r="E5" s="1"/>
      <c r="F5" s="1">
        <v>3.48159</v>
      </c>
    </row>
    <row r="6" spans="1:6" ht="14.25" customHeight="1">
      <c r="A6" s="11" t="s">
        <v>0</v>
      </c>
      <c r="B6" s="3" t="s">
        <v>1</v>
      </c>
      <c r="C6" s="1"/>
      <c r="D6" s="1"/>
      <c r="E6" s="1"/>
      <c r="F6" s="1"/>
    </row>
    <row r="7" spans="1:6" ht="14.25" customHeight="1">
      <c r="A7" s="163" t="s">
        <v>59</v>
      </c>
      <c r="B7" s="79" t="s">
        <v>60</v>
      </c>
      <c r="C7" s="1"/>
      <c r="D7" s="1"/>
      <c r="E7" s="10"/>
      <c r="F7" s="18"/>
    </row>
    <row r="8" spans="1:6" ht="12.75">
      <c r="A8" s="164"/>
      <c r="B8" s="76" t="s">
        <v>61</v>
      </c>
      <c r="C8" s="192">
        <v>27</v>
      </c>
      <c r="D8" s="192">
        <v>53.84</v>
      </c>
      <c r="E8" s="183">
        <v>1952.6</v>
      </c>
      <c r="F8" s="123">
        <f>E8*F5</f>
        <v>6798.152634</v>
      </c>
    </row>
    <row r="9" spans="1:6" ht="12.75">
      <c r="A9" s="164"/>
      <c r="B9" s="76" t="s">
        <v>62</v>
      </c>
      <c r="C9" s="192">
        <v>27</v>
      </c>
      <c r="D9" s="192">
        <v>32.49</v>
      </c>
      <c r="E9" s="184"/>
      <c r="F9" s="124"/>
    </row>
    <row r="10" spans="1:6" ht="12.75">
      <c r="A10" s="164"/>
      <c r="B10" s="76" t="s">
        <v>63</v>
      </c>
      <c r="C10" s="192">
        <v>3</v>
      </c>
      <c r="D10" s="192">
        <v>1371.01</v>
      </c>
      <c r="E10" s="184"/>
      <c r="F10" s="124"/>
    </row>
    <row r="11" spans="1:6" ht="12.75">
      <c r="A11" s="164"/>
      <c r="B11" s="76" t="s">
        <v>65</v>
      </c>
      <c r="C11" s="192">
        <v>13.5</v>
      </c>
      <c r="D11" s="192">
        <v>209.32</v>
      </c>
      <c r="E11" s="184"/>
      <c r="F11" s="124"/>
    </row>
    <row r="12" spans="1:6" ht="12.75">
      <c r="A12" s="164"/>
      <c r="B12" s="76" t="s">
        <v>66</v>
      </c>
      <c r="C12" s="192">
        <v>11</v>
      </c>
      <c r="D12" s="192">
        <v>65.94</v>
      </c>
      <c r="E12" s="184"/>
      <c r="F12" s="124"/>
    </row>
    <row r="13" spans="1:6" ht="12.75">
      <c r="A13" s="165"/>
      <c r="B13" s="76" t="s">
        <v>67</v>
      </c>
      <c r="C13" s="192">
        <v>1</v>
      </c>
      <c r="D13" s="192">
        <v>220</v>
      </c>
      <c r="E13" s="185"/>
      <c r="F13" s="125"/>
    </row>
    <row r="14" spans="1:6" ht="12.75">
      <c r="A14" s="163" t="s">
        <v>77</v>
      </c>
      <c r="B14" s="85" t="s">
        <v>78</v>
      </c>
      <c r="C14" s="201"/>
      <c r="D14" s="202"/>
      <c r="E14" s="10"/>
      <c r="F14" s="18"/>
    </row>
    <row r="15" spans="1:6" ht="12.75">
      <c r="A15" s="164"/>
      <c r="B15" s="84" t="s">
        <v>79</v>
      </c>
      <c r="C15" s="211">
        <v>0.5</v>
      </c>
      <c r="D15" s="211">
        <v>72.5</v>
      </c>
      <c r="E15" s="139">
        <v>1887.18</v>
      </c>
      <c r="F15" s="123">
        <f>E15*F5</f>
        <v>6570.3870162</v>
      </c>
    </row>
    <row r="16" spans="1:6" ht="12.75">
      <c r="A16" s="164"/>
      <c r="B16" s="84" t="s">
        <v>80</v>
      </c>
      <c r="C16" s="211">
        <v>1</v>
      </c>
      <c r="D16" s="211">
        <v>150</v>
      </c>
      <c r="E16" s="140"/>
      <c r="F16" s="124"/>
    </row>
    <row r="17" spans="1:6" ht="12.75">
      <c r="A17" s="164"/>
      <c r="B17" s="84" t="s">
        <v>81</v>
      </c>
      <c r="C17" s="211">
        <v>3.5</v>
      </c>
      <c r="D17" s="211">
        <v>324.8</v>
      </c>
      <c r="E17" s="140"/>
      <c r="F17" s="124"/>
    </row>
    <row r="18" spans="1:6" ht="12.75">
      <c r="A18" s="164"/>
      <c r="B18" s="84" t="s">
        <v>82</v>
      </c>
      <c r="C18" s="211">
        <v>0.5</v>
      </c>
      <c r="D18" s="211">
        <v>26.19</v>
      </c>
      <c r="E18" s="140"/>
      <c r="F18" s="124"/>
    </row>
    <row r="19" spans="1:6" ht="12.75">
      <c r="A19" s="164"/>
      <c r="B19" s="84" t="s">
        <v>83</v>
      </c>
      <c r="C19" s="211">
        <v>2</v>
      </c>
      <c r="D19" s="211">
        <v>15</v>
      </c>
      <c r="E19" s="140"/>
      <c r="F19" s="124"/>
    </row>
    <row r="20" spans="1:6" ht="12.75">
      <c r="A20" s="164"/>
      <c r="B20" s="84" t="s">
        <v>84</v>
      </c>
      <c r="C20" s="211">
        <v>4</v>
      </c>
      <c r="D20" s="211">
        <v>740</v>
      </c>
      <c r="E20" s="140"/>
      <c r="F20" s="124"/>
    </row>
    <row r="21" spans="1:6" ht="12.75">
      <c r="A21" s="164"/>
      <c r="B21" s="84" t="s">
        <v>85</v>
      </c>
      <c r="C21" s="211">
        <v>2</v>
      </c>
      <c r="D21" s="211">
        <v>31</v>
      </c>
      <c r="E21" s="140"/>
      <c r="F21" s="124"/>
    </row>
    <row r="22" spans="1:6" ht="12.75">
      <c r="A22" s="164"/>
      <c r="B22" s="84" t="s">
        <v>86</v>
      </c>
      <c r="C22" s="211">
        <v>8</v>
      </c>
      <c r="D22" s="211">
        <v>64</v>
      </c>
      <c r="E22" s="140"/>
      <c r="F22" s="124"/>
    </row>
    <row r="23" spans="1:6" ht="15" customHeight="1">
      <c r="A23" s="164"/>
      <c r="B23" s="84" t="s">
        <v>87</v>
      </c>
      <c r="C23" s="211">
        <v>2</v>
      </c>
      <c r="D23" s="211">
        <v>34</v>
      </c>
      <c r="E23" s="140"/>
      <c r="F23" s="124"/>
    </row>
    <row r="24" spans="1:6" ht="12.75">
      <c r="A24" s="164"/>
      <c r="B24" s="84" t="s">
        <v>88</v>
      </c>
      <c r="C24" s="211">
        <v>2</v>
      </c>
      <c r="D24" s="211">
        <v>35.4</v>
      </c>
      <c r="E24" s="140"/>
      <c r="F24" s="124"/>
    </row>
    <row r="25" spans="1:6" ht="12.75">
      <c r="A25" s="165"/>
      <c r="B25" s="84" t="s">
        <v>89</v>
      </c>
      <c r="C25" s="211">
        <v>6.5</v>
      </c>
      <c r="D25" s="211">
        <v>394.29</v>
      </c>
      <c r="E25" s="141"/>
      <c r="F25" s="125"/>
    </row>
    <row r="26" spans="1:6" ht="12.75">
      <c r="A26" s="163" t="s">
        <v>114</v>
      </c>
      <c r="B26" s="91" t="s">
        <v>115</v>
      </c>
      <c r="C26" s="217"/>
      <c r="D26" s="218"/>
      <c r="E26" s="10"/>
      <c r="F26" s="18"/>
    </row>
    <row r="27" spans="1:6" ht="12.75">
      <c r="A27" s="165"/>
      <c r="B27" s="90" t="s">
        <v>103</v>
      </c>
      <c r="C27" s="204">
        <v>4</v>
      </c>
      <c r="D27" s="204">
        <v>170</v>
      </c>
      <c r="E27" s="10">
        <v>170</v>
      </c>
      <c r="F27" s="18">
        <f>E27*F5</f>
        <v>591.8703</v>
      </c>
    </row>
    <row r="28" spans="1:6" ht="15" customHeight="1">
      <c r="A28" s="163" t="s">
        <v>142</v>
      </c>
      <c r="B28" s="83" t="s">
        <v>116</v>
      </c>
      <c r="C28" s="17"/>
      <c r="D28" s="17"/>
      <c r="E28" s="10"/>
      <c r="F28" s="18"/>
    </row>
    <row r="29" spans="1:6" ht="12.75">
      <c r="A29" s="164"/>
      <c r="B29" s="1" t="s">
        <v>117</v>
      </c>
      <c r="C29" s="17">
        <v>4</v>
      </c>
      <c r="D29" s="17">
        <v>48</v>
      </c>
      <c r="E29" s="139">
        <v>1318.5</v>
      </c>
      <c r="F29" s="123">
        <f>E29*F5</f>
        <v>4590.476415</v>
      </c>
    </row>
    <row r="30" spans="1:6" ht="12.75">
      <c r="A30" s="164"/>
      <c r="B30" s="1" t="s">
        <v>118</v>
      </c>
      <c r="C30" s="17">
        <v>25</v>
      </c>
      <c r="D30" s="17">
        <v>1187.5</v>
      </c>
      <c r="E30" s="140"/>
      <c r="F30" s="124"/>
    </row>
    <row r="31" spans="1:6" ht="12.75">
      <c r="A31" s="164"/>
      <c r="B31" s="1" t="s">
        <v>119</v>
      </c>
      <c r="C31" s="17">
        <v>4</v>
      </c>
      <c r="D31" s="17">
        <v>12</v>
      </c>
      <c r="E31" s="140"/>
      <c r="F31" s="124"/>
    </row>
    <row r="32" spans="1:6" ht="12.75">
      <c r="A32" s="164"/>
      <c r="B32" s="1" t="s">
        <v>120</v>
      </c>
      <c r="C32" s="17">
        <v>4</v>
      </c>
      <c r="D32" s="17">
        <v>8</v>
      </c>
      <c r="E32" s="140"/>
      <c r="F32" s="124"/>
    </row>
    <row r="33" spans="1:6" ht="12.75">
      <c r="A33" s="164"/>
      <c r="B33" s="1" t="s">
        <v>121</v>
      </c>
      <c r="C33" s="17">
        <v>4</v>
      </c>
      <c r="D33" s="17">
        <v>12</v>
      </c>
      <c r="E33" s="140"/>
      <c r="F33" s="124"/>
    </row>
    <row r="34" spans="1:6" ht="12.75">
      <c r="A34" s="164"/>
      <c r="B34" s="1" t="s">
        <v>129</v>
      </c>
      <c r="C34" s="17">
        <v>0.5</v>
      </c>
      <c r="D34" s="17">
        <v>27</v>
      </c>
      <c r="E34" s="140"/>
      <c r="F34" s="124"/>
    </row>
    <row r="35" spans="1:6" ht="12.75">
      <c r="A35" s="165"/>
      <c r="B35" s="1" t="s">
        <v>130</v>
      </c>
      <c r="C35" s="17">
        <v>2</v>
      </c>
      <c r="D35" s="17">
        <v>24</v>
      </c>
      <c r="E35" s="141"/>
      <c r="F35" s="125"/>
    </row>
    <row r="36" spans="1:6" ht="12.75">
      <c r="A36" s="163" t="s">
        <v>161</v>
      </c>
      <c r="B36" s="85" t="s">
        <v>157</v>
      </c>
      <c r="C36" s="191"/>
      <c r="D36" s="191"/>
      <c r="E36" s="10"/>
      <c r="F36" s="18"/>
    </row>
    <row r="37" spans="1:6" ht="12.75">
      <c r="A37" s="164"/>
      <c r="B37" s="1" t="s">
        <v>162</v>
      </c>
      <c r="C37" s="17">
        <v>2</v>
      </c>
      <c r="D37" s="17">
        <v>440</v>
      </c>
      <c r="E37" s="139">
        <v>528.4</v>
      </c>
      <c r="F37" s="123">
        <f>E37*F5</f>
        <v>1839.672156</v>
      </c>
    </row>
    <row r="38" spans="1:6" ht="12.75">
      <c r="A38" s="165"/>
      <c r="B38" s="1" t="s">
        <v>163</v>
      </c>
      <c r="C38" s="17">
        <v>1</v>
      </c>
      <c r="D38" s="17">
        <v>88.4</v>
      </c>
      <c r="E38" s="141"/>
      <c r="F38" s="125"/>
    </row>
    <row r="39" spans="1:6" ht="15">
      <c r="A39" s="163"/>
      <c r="B39" s="99" t="s">
        <v>169</v>
      </c>
      <c r="C39" s="191"/>
      <c r="D39" s="191"/>
      <c r="E39" s="98"/>
      <c r="F39" s="97"/>
    </row>
    <row r="40" spans="1:6" ht="12.75">
      <c r="A40" s="164"/>
      <c r="B40" s="1" t="s">
        <v>170</v>
      </c>
      <c r="C40" s="17">
        <v>1</v>
      </c>
      <c r="D40" s="17">
        <v>39.83</v>
      </c>
      <c r="E40" s="139">
        <v>79.83</v>
      </c>
      <c r="F40" s="123">
        <f>E40*F5</f>
        <v>277.9353297</v>
      </c>
    </row>
    <row r="41" spans="1:6" ht="12.75">
      <c r="A41" s="165"/>
      <c r="B41" s="1" t="s">
        <v>171</v>
      </c>
      <c r="C41" s="17">
        <v>1</v>
      </c>
      <c r="D41" s="17">
        <v>40</v>
      </c>
      <c r="E41" s="141"/>
      <c r="F41" s="125"/>
    </row>
    <row r="42" spans="1:6" ht="12.75">
      <c r="A42" s="26"/>
      <c r="B42" s="36" t="s">
        <v>30</v>
      </c>
      <c r="C42" s="219"/>
      <c r="D42" s="39"/>
      <c r="E42" s="57">
        <f>SUM(E8:E38)</f>
        <v>5856.679999999999</v>
      </c>
      <c r="F42" s="58">
        <f>SUM(F8:F38)</f>
        <v>20390.5585212</v>
      </c>
    </row>
    <row r="43" spans="1:6" ht="12.75">
      <c r="A43" s="26"/>
      <c r="B43" s="30" t="s">
        <v>31</v>
      </c>
      <c r="C43" s="213"/>
      <c r="D43" s="41"/>
      <c r="E43" s="23"/>
      <c r="F43" s="56"/>
    </row>
    <row r="44" spans="1:6" ht="12.75">
      <c r="A44" s="186" t="s">
        <v>161</v>
      </c>
      <c r="B44" s="85" t="s">
        <v>99</v>
      </c>
      <c r="C44" s="196"/>
      <c r="D44" s="197"/>
      <c r="E44" s="10"/>
      <c r="F44" s="18"/>
    </row>
    <row r="45" spans="1:6" ht="12.75">
      <c r="A45" s="187"/>
      <c r="B45" s="1" t="s">
        <v>160</v>
      </c>
      <c r="C45" s="17">
        <v>2</v>
      </c>
      <c r="D45" s="17">
        <v>15.27</v>
      </c>
      <c r="E45" s="10"/>
      <c r="F45" s="18">
        <v>15.27</v>
      </c>
    </row>
    <row r="46" spans="1:6" ht="16.5">
      <c r="A46" s="72" t="s">
        <v>186</v>
      </c>
      <c r="B46" s="1" t="s">
        <v>175</v>
      </c>
      <c r="C46" s="17">
        <v>2</v>
      </c>
      <c r="D46" s="17">
        <v>17.32</v>
      </c>
      <c r="E46" s="10"/>
      <c r="F46" s="18">
        <v>17.32</v>
      </c>
    </row>
    <row r="47" spans="1:6" ht="12.75">
      <c r="A47" s="72"/>
      <c r="B47" s="27"/>
      <c r="C47" s="220"/>
      <c r="D47" s="220"/>
      <c r="E47" s="10"/>
      <c r="F47" s="18"/>
    </row>
    <row r="48" spans="1:6" ht="12.75">
      <c r="A48" s="65"/>
      <c r="B48" s="167" t="s">
        <v>2</v>
      </c>
      <c r="C48" s="168"/>
      <c r="D48" s="168"/>
      <c r="E48" s="169"/>
      <c r="F48" s="18"/>
    </row>
    <row r="49" spans="1:6" ht="12.75" hidden="1">
      <c r="A49" s="65"/>
      <c r="B49" s="32" t="s">
        <v>32</v>
      </c>
      <c r="C49" s="60" t="s">
        <v>33</v>
      </c>
      <c r="D49" s="33" t="s">
        <v>34</v>
      </c>
      <c r="E49" s="10" t="s">
        <v>35</v>
      </c>
      <c r="F49" s="41"/>
    </row>
    <row r="50" spans="1:6" ht="14.25" customHeight="1" hidden="1">
      <c r="A50" s="65"/>
      <c r="B50" s="32">
        <v>953.7</v>
      </c>
      <c r="C50" s="60">
        <v>11.7399</v>
      </c>
      <c r="D50" s="33">
        <v>12</v>
      </c>
      <c r="E50" s="10">
        <f>B50*C50*D50</f>
        <v>134356.11156000002</v>
      </c>
      <c r="F50" s="41"/>
    </row>
    <row r="51" spans="1:7" ht="15" customHeight="1">
      <c r="A51" s="5"/>
      <c r="B51" s="177" t="s">
        <v>5</v>
      </c>
      <c r="C51" s="178"/>
      <c r="D51" s="178"/>
      <c r="E51" s="179"/>
      <c r="F51" s="17">
        <v>29893</v>
      </c>
      <c r="G51" s="68">
        <v>0.24</v>
      </c>
    </row>
    <row r="52" spans="1:7" ht="12.75" customHeight="1">
      <c r="A52" s="6"/>
      <c r="B52" s="177" t="s">
        <v>21</v>
      </c>
      <c r="C52" s="178"/>
      <c r="D52" s="178"/>
      <c r="E52" s="179"/>
      <c r="F52" s="17">
        <f>E50*G52</f>
        <v>33589.027890000005</v>
      </c>
      <c r="G52" s="68">
        <v>0.25</v>
      </c>
    </row>
    <row r="53" spans="1:6" ht="12.75" customHeight="1">
      <c r="A53" s="14"/>
      <c r="B53" s="177" t="s">
        <v>22</v>
      </c>
      <c r="C53" s="178"/>
      <c r="D53" s="178"/>
      <c r="E53" s="179"/>
      <c r="F53" s="17">
        <v>1373</v>
      </c>
    </row>
    <row r="54" spans="1:6" ht="12.75" customHeight="1">
      <c r="A54" s="15"/>
      <c r="B54" s="177" t="s">
        <v>23</v>
      </c>
      <c r="C54" s="178"/>
      <c r="D54" s="178"/>
      <c r="E54" s="179"/>
      <c r="F54" s="17">
        <v>1946.52</v>
      </c>
    </row>
    <row r="55" spans="1:7" ht="15">
      <c r="A55" s="15"/>
      <c r="B55" s="174" t="s">
        <v>24</v>
      </c>
      <c r="C55" s="175"/>
      <c r="D55" s="175"/>
      <c r="E55" s="176"/>
      <c r="F55" s="17">
        <v>912</v>
      </c>
      <c r="G55" s="68"/>
    </row>
    <row r="56" spans="1:7" ht="12.75" customHeight="1">
      <c r="A56" s="15"/>
      <c r="B56" s="177" t="s">
        <v>25</v>
      </c>
      <c r="C56" s="178"/>
      <c r="D56" s="178"/>
      <c r="E56" s="179"/>
      <c r="F56" s="17">
        <f>E50*G56</f>
        <v>16122.733387200002</v>
      </c>
      <c r="G56" s="68">
        <v>0.12</v>
      </c>
    </row>
    <row r="57" spans="1:7" ht="12" customHeight="1">
      <c r="A57" s="15"/>
      <c r="B57" s="180" t="s">
        <v>26</v>
      </c>
      <c r="C57" s="181"/>
      <c r="D57" s="181"/>
      <c r="E57" s="182"/>
      <c r="F57" s="34">
        <f>E50*G57</f>
        <v>6046.025020200001</v>
      </c>
      <c r="G57" s="69">
        <v>0.045</v>
      </c>
    </row>
    <row r="58" spans="1:7" ht="12.75" customHeight="1">
      <c r="A58" s="1"/>
      <c r="B58" s="180" t="s">
        <v>38</v>
      </c>
      <c r="C58" s="181"/>
      <c r="D58" s="181"/>
      <c r="E58" s="182"/>
      <c r="F58" s="34">
        <v>5273</v>
      </c>
      <c r="G58" s="68">
        <v>0.03</v>
      </c>
    </row>
    <row r="59" spans="1:6" ht="12.75" customHeight="1">
      <c r="A59" s="1"/>
      <c r="B59" s="127" t="s">
        <v>6</v>
      </c>
      <c r="C59" s="128"/>
      <c r="D59" s="128"/>
      <c r="E59" s="129"/>
      <c r="F59" s="46">
        <f>SUM(F42:F58)</f>
        <v>115578.4548186</v>
      </c>
    </row>
    <row r="60" spans="1:6" ht="12.75">
      <c r="A60" s="1"/>
      <c r="B60" s="115" t="s">
        <v>27</v>
      </c>
      <c r="C60" s="116"/>
      <c r="D60" s="116"/>
      <c r="E60" s="117"/>
      <c r="F60" s="210">
        <v>117443</v>
      </c>
    </row>
    <row r="61" spans="1:6" ht="14.25" customHeight="1">
      <c r="A61" s="107" t="s">
        <v>187</v>
      </c>
      <c r="B61" s="108"/>
      <c r="C61" s="108"/>
      <c r="D61" s="108"/>
      <c r="E61" s="109"/>
      <c r="F61" s="47">
        <v>20355</v>
      </c>
    </row>
    <row r="62" spans="1:6" ht="12.75">
      <c r="A62" s="126" t="s">
        <v>28</v>
      </c>
      <c r="B62" s="126"/>
      <c r="C62" s="126"/>
      <c r="D62" s="126"/>
      <c r="E62" s="126"/>
      <c r="F62" s="126"/>
    </row>
    <row r="63" spans="1:6" ht="12.75">
      <c r="A63" s="126" t="s">
        <v>29</v>
      </c>
      <c r="B63" s="126"/>
      <c r="C63" s="126"/>
      <c r="D63" s="126"/>
      <c r="E63" s="126"/>
      <c r="F63" s="126"/>
    </row>
  </sheetData>
  <sheetProtection/>
  <mergeCells count="37">
    <mergeCell ref="A28:A35"/>
    <mergeCell ref="A7:A13"/>
    <mergeCell ref="E29:E35"/>
    <mergeCell ref="F29:F35"/>
    <mergeCell ref="A44:A45"/>
    <mergeCell ref="F15:F25"/>
    <mergeCell ref="A36:A38"/>
    <mergeCell ref="E37:E38"/>
    <mergeCell ref="F37:F38"/>
    <mergeCell ref="A26:A27"/>
    <mergeCell ref="E15:E25"/>
    <mergeCell ref="A1:F1"/>
    <mergeCell ref="A2:F2"/>
    <mergeCell ref="B3:B4"/>
    <mergeCell ref="C3:E3"/>
    <mergeCell ref="F3:F4"/>
    <mergeCell ref="E8:E13"/>
    <mergeCell ref="F8:F13"/>
    <mergeCell ref="A3:A4"/>
    <mergeCell ref="A63:F63"/>
    <mergeCell ref="B57:E57"/>
    <mergeCell ref="B58:E58"/>
    <mergeCell ref="B59:E59"/>
    <mergeCell ref="B60:E60"/>
    <mergeCell ref="A62:F62"/>
    <mergeCell ref="A39:A41"/>
    <mergeCell ref="E40:E41"/>
    <mergeCell ref="A14:A25"/>
    <mergeCell ref="F40:F41"/>
    <mergeCell ref="B55:E55"/>
    <mergeCell ref="B56:E56"/>
    <mergeCell ref="A61:E61"/>
    <mergeCell ref="B51:E51"/>
    <mergeCell ref="B52:E52"/>
    <mergeCell ref="B53:E53"/>
    <mergeCell ref="B54:E54"/>
    <mergeCell ref="B48:E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9">
      <selection activeCell="M48" sqref="M48"/>
    </sheetView>
  </sheetViews>
  <sheetFormatPr defaultColWidth="9.00390625" defaultRowHeight="12.75"/>
  <cols>
    <col min="1" max="1" width="3.625" style="0" customWidth="1"/>
    <col min="2" max="2" width="46.625" style="0" customWidth="1"/>
    <col min="3" max="3" width="9.375" style="0" customWidth="1"/>
    <col min="4" max="4" width="10.75390625" style="0" customWidth="1"/>
    <col min="5" max="5" width="10.875" style="0" hidden="1" customWidth="1"/>
    <col min="6" max="6" width="10.625" style="0" customWidth="1"/>
    <col min="7" max="7" width="9.125" style="0" hidden="1" customWidth="1"/>
  </cols>
  <sheetData>
    <row r="1" spans="1:6" ht="12.75">
      <c r="A1" s="107" t="s">
        <v>188</v>
      </c>
      <c r="B1" s="108"/>
      <c r="C1" s="108"/>
      <c r="D1" s="108"/>
      <c r="E1" s="108"/>
      <c r="F1" s="109"/>
    </row>
    <row r="2" spans="1:6" ht="12.75">
      <c r="A2" s="107" t="s">
        <v>9</v>
      </c>
      <c r="B2" s="108"/>
      <c r="C2" s="108"/>
      <c r="D2" s="108"/>
      <c r="E2" s="108"/>
      <c r="F2" s="109"/>
    </row>
    <row r="3" spans="1:6" ht="12.75">
      <c r="A3" s="113" t="s">
        <v>20</v>
      </c>
      <c r="B3" s="118" t="s">
        <v>4</v>
      </c>
      <c r="C3" s="115" t="s">
        <v>16</v>
      </c>
      <c r="D3" s="116"/>
      <c r="E3" s="117"/>
      <c r="F3" s="118" t="s">
        <v>19</v>
      </c>
    </row>
    <row r="4" spans="1:6" ht="34.5" customHeight="1">
      <c r="A4" s="114"/>
      <c r="B4" s="119"/>
      <c r="C4" s="2" t="s">
        <v>3</v>
      </c>
      <c r="D4" s="2" t="s">
        <v>17</v>
      </c>
      <c r="E4" s="2" t="s">
        <v>18</v>
      </c>
      <c r="F4" s="119"/>
    </row>
    <row r="5" spans="1:6" ht="12" customHeight="1" hidden="1">
      <c r="A5" s="11"/>
      <c r="B5" s="3"/>
      <c r="C5" s="1"/>
      <c r="D5" s="1"/>
      <c r="E5" s="1"/>
      <c r="F5" s="1">
        <v>3.2959</v>
      </c>
    </row>
    <row r="6" spans="1:6" ht="22.5" customHeight="1">
      <c r="A6" s="11" t="s">
        <v>0</v>
      </c>
      <c r="B6" s="3" t="s">
        <v>1</v>
      </c>
      <c r="C6" s="1"/>
      <c r="D6" s="1"/>
      <c r="E6" s="1"/>
      <c r="F6" s="1"/>
    </row>
    <row r="7" spans="1:6" ht="24">
      <c r="A7" s="163" t="s">
        <v>59</v>
      </c>
      <c r="B7" s="79" t="s">
        <v>60</v>
      </c>
      <c r="C7" s="77"/>
      <c r="D7" s="78"/>
      <c r="E7" s="10"/>
      <c r="F7" s="18"/>
    </row>
    <row r="8" spans="1:6" ht="12.75">
      <c r="A8" s="164"/>
      <c r="B8" s="76" t="s">
        <v>61</v>
      </c>
      <c r="C8" s="192">
        <v>27</v>
      </c>
      <c r="D8" s="192">
        <v>53.85</v>
      </c>
      <c r="E8" s="139">
        <v>1775.61</v>
      </c>
      <c r="F8" s="123">
        <f>E8*F5</f>
        <v>5852.232999</v>
      </c>
    </row>
    <row r="9" spans="1:6" ht="12.75">
      <c r="A9" s="164"/>
      <c r="B9" s="76" t="s">
        <v>62</v>
      </c>
      <c r="C9" s="192">
        <v>27</v>
      </c>
      <c r="D9" s="192">
        <v>32.5</v>
      </c>
      <c r="E9" s="140"/>
      <c r="F9" s="124"/>
    </row>
    <row r="10" spans="1:6" ht="12.75">
      <c r="A10" s="164"/>
      <c r="B10" s="76" t="s">
        <v>63</v>
      </c>
      <c r="C10" s="192">
        <v>3</v>
      </c>
      <c r="D10" s="192">
        <v>1371.01</v>
      </c>
      <c r="E10" s="140"/>
      <c r="F10" s="124"/>
    </row>
    <row r="11" spans="1:6" ht="16.5" customHeight="1">
      <c r="A11" s="164"/>
      <c r="B11" s="76" t="s">
        <v>65</v>
      </c>
      <c r="C11" s="192">
        <v>15.5</v>
      </c>
      <c r="D11" s="192">
        <v>240.33</v>
      </c>
      <c r="E11" s="140"/>
      <c r="F11" s="124"/>
    </row>
    <row r="12" spans="1:6" ht="12.75">
      <c r="A12" s="165"/>
      <c r="B12" s="76" t="s">
        <v>66</v>
      </c>
      <c r="C12" s="192">
        <v>13</v>
      </c>
      <c r="D12" s="192">
        <v>77.92</v>
      </c>
      <c r="E12" s="141"/>
      <c r="F12" s="125"/>
    </row>
    <row r="13" spans="1:6" ht="15">
      <c r="A13" s="163" t="s">
        <v>122</v>
      </c>
      <c r="B13" s="83" t="s">
        <v>123</v>
      </c>
      <c r="C13" s="17"/>
      <c r="D13" s="17"/>
      <c r="E13" s="20"/>
      <c r="F13" s="21"/>
    </row>
    <row r="14" spans="1:6" ht="12.75">
      <c r="A14" s="165"/>
      <c r="B14" s="1" t="s">
        <v>124</v>
      </c>
      <c r="C14" s="17">
        <v>50</v>
      </c>
      <c r="D14" s="17">
        <v>310</v>
      </c>
      <c r="E14" s="9">
        <v>310</v>
      </c>
      <c r="F14" s="18">
        <f>E14*F5</f>
        <v>1021.729</v>
      </c>
    </row>
    <row r="15" spans="1:6" ht="15">
      <c r="A15" s="164"/>
      <c r="B15" s="83" t="s">
        <v>125</v>
      </c>
      <c r="C15" s="17"/>
      <c r="D15" s="17"/>
      <c r="E15" s="9"/>
      <c r="F15" s="18"/>
    </row>
    <row r="16" spans="1:6" ht="12.75">
      <c r="A16" s="164"/>
      <c r="B16" s="1" t="s">
        <v>126</v>
      </c>
      <c r="C16" s="17">
        <v>1</v>
      </c>
      <c r="D16" s="17">
        <v>15.28</v>
      </c>
      <c r="E16" s="157">
        <v>1803.28</v>
      </c>
      <c r="F16" s="123">
        <f>E16*F5</f>
        <v>5943.430552</v>
      </c>
    </row>
    <row r="17" spans="1:6" ht="12.75">
      <c r="A17" s="164"/>
      <c r="B17" s="1" t="s">
        <v>127</v>
      </c>
      <c r="C17" s="17">
        <v>0.5</v>
      </c>
      <c r="D17" s="17">
        <v>1788</v>
      </c>
      <c r="E17" s="159"/>
      <c r="F17" s="125"/>
    </row>
    <row r="18" spans="1:6" ht="15">
      <c r="A18" s="164"/>
      <c r="B18" s="83" t="s">
        <v>128</v>
      </c>
      <c r="C18" s="17"/>
      <c r="D18" s="17"/>
      <c r="E18" s="9"/>
      <c r="F18" s="18"/>
    </row>
    <row r="19" spans="1:6" ht="12.75">
      <c r="A19" s="164"/>
      <c r="B19" s="1" t="s">
        <v>80</v>
      </c>
      <c r="C19" s="17">
        <v>1</v>
      </c>
      <c r="D19" s="17">
        <v>140</v>
      </c>
      <c r="E19" s="157">
        <v>191</v>
      </c>
      <c r="F19" s="123">
        <f>E19*F5</f>
        <v>629.5169</v>
      </c>
    </row>
    <row r="20" spans="1:6" ht="12.75">
      <c r="A20" s="164"/>
      <c r="B20" s="1" t="s">
        <v>129</v>
      </c>
      <c r="C20" s="17">
        <v>0.5</v>
      </c>
      <c r="D20" s="17">
        <v>27</v>
      </c>
      <c r="E20" s="158"/>
      <c r="F20" s="124"/>
    </row>
    <row r="21" spans="1:6" ht="12.75">
      <c r="A21" s="164"/>
      <c r="B21" s="1" t="s">
        <v>130</v>
      </c>
      <c r="C21" s="17">
        <v>2</v>
      </c>
      <c r="D21" s="17">
        <v>24</v>
      </c>
      <c r="E21" s="159"/>
      <c r="F21" s="125"/>
    </row>
    <row r="22" spans="1:6" ht="15">
      <c r="A22" s="164"/>
      <c r="B22" s="83" t="s">
        <v>131</v>
      </c>
      <c r="C22" s="17"/>
      <c r="D22" s="17"/>
      <c r="E22" s="9"/>
      <c r="F22" s="18"/>
    </row>
    <row r="23" spans="1:6" ht="12.75">
      <c r="A23" s="164"/>
      <c r="B23" s="1" t="s">
        <v>132</v>
      </c>
      <c r="C23" s="17">
        <v>22.4</v>
      </c>
      <c r="D23" s="17">
        <v>44.8</v>
      </c>
      <c r="E23" s="157">
        <v>100.94</v>
      </c>
      <c r="F23" s="123">
        <f>E23*F5</f>
        <v>332.688146</v>
      </c>
    </row>
    <row r="24" spans="1:6" ht="12.75">
      <c r="A24" s="164"/>
      <c r="B24" s="1" t="s">
        <v>133</v>
      </c>
      <c r="C24" s="17">
        <v>9.07</v>
      </c>
      <c r="D24" s="17">
        <v>18.14</v>
      </c>
      <c r="E24" s="158"/>
      <c r="F24" s="124"/>
    </row>
    <row r="25" spans="1:6" ht="12.75">
      <c r="A25" s="165"/>
      <c r="B25" s="1" t="s">
        <v>134</v>
      </c>
      <c r="C25" s="17">
        <v>19</v>
      </c>
      <c r="D25" s="17">
        <v>38</v>
      </c>
      <c r="E25" s="159"/>
      <c r="F25" s="125"/>
    </row>
    <row r="26" spans="1:6" ht="15">
      <c r="A26" s="142" t="s">
        <v>150</v>
      </c>
      <c r="B26" s="83" t="s">
        <v>131</v>
      </c>
      <c r="C26" s="17"/>
      <c r="D26" s="17"/>
      <c r="E26" s="9"/>
      <c r="F26" s="18"/>
    </row>
    <row r="27" spans="1:6" ht="12.75">
      <c r="A27" s="144"/>
      <c r="B27" s="1" t="s">
        <v>143</v>
      </c>
      <c r="C27" s="17">
        <v>1</v>
      </c>
      <c r="D27" s="17">
        <v>7.7</v>
      </c>
      <c r="E27" s="157">
        <v>1113.46</v>
      </c>
      <c r="F27" s="123">
        <f>E27*F5</f>
        <v>3669.8528140000003</v>
      </c>
    </row>
    <row r="28" spans="1:6" ht="12.75">
      <c r="A28" s="144"/>
      <c r="B28" s="1" t="s">
        <v>133</v>
      </c>
      <c r="C28" s="17">
        <v>2</v>
      </c>
      <c r="D28" s="17">
        <v>18.16</v>
      </c>
      <c r="E28" s="158"/>
      <c r="F28" s="124"/>
    </row>
    <row r="29" spans="1:6" ht="12.75">
      <c r="A29" s="144"/>
      <c r="B29" s="1" t="s">
        <v>144</v>
      </c>
      <c r="C29" s="17">
        <v>5</v>
      </c>
      <c r="D29" s="17">
        <v>437.6</v>
      </c>
      <c r="E29" s="158"/>
      <c r="F29" s="124"/>
    </row>
    <row r="30" spans="1:6" ht="12.75">
      <c r="A30" s="144"/>
      <c r="B30" s="1" t="s">
        <v>145</v>
      </c>
      <c r="C30" s="17">
        <v>4</v>
      </c>
      <c r="D30" s="17">
        <v>506.8</v>
      </c>
      <c r="E30" s="158"/>
      <c r="F30" s="124"/>
    </row>
    <row r="31" spans="1:6" ht="12.75">
      <c r="A31" s="144"/>
      <c r="B31" s="1" t="s">
        <v>134</v>
      </c>
      <c r="C31" s="17">
        <v>2</v>
      </c>
      <c r="D31" s="17">
        <v>38</v>
      </c>
      <c r="E31" s="158"/>
      <c r="F31" s="124"/>
    </row>
    <row r="32" spans="1:6" ht="12.75">
      <c r="A32" s="144"/>
      <c r="B32" s="1" t="s">
        <v>146</v>
      </c>
      <c r="C32" s="17">
        <v>1</v>
      </c>
      <c r="D32" s="17">
        <v>13.2</v>
      </c>
      <c r="E32" s="158"/>
      <c r="F32" s="124"/>
    </row>
    <row r="33" spans="1:6" ht="12.75">
      <c r="A33" s="144"/>
      <c r="B33" s="1" t="s">
        <v>147</v>
      </c>
      <c r="C33" s="17">
        <v>8</v>
      </c>
      <c r="D33" s="17">
        <v>60</v>
      </c>
      <c r="E33" s="158"/>
      <c r="F33" s="124"/>
    </row>
    <row r="34" spans="1:6" ht="12.75">
      <c r="A34" s="144"/>
      <c r="B34" s="1" t="s">
        <v>86</v>
      </c>
      <c r="C34" s="17">
        <v>4</v>
      </c>
      <c r="D34" s="17">
        <v>32</v>
      </c>
      <c r="E34" s="159"/>
      <c r="F34" s="125"/>
    </row>
    <row r="35" spans="1:6" ht="15">
      <c r="A35" s="144"/>
      <c r="B35" s="83" t="s">
        <v>151</v>
      </c>
      <c r="C35" s="17"/>
      <c r="D35" s="17"/>
      <c r="E35" s="9"/>
      <c r="F35" s="18"/>
    </row>
    <row r="36" spans="1:6" ht="12.75">
      <c r="A36" s="144"/>
      <c r="B36" s="1" t="s">
        <v>124</v>
      </c>
      <c r="C36" s="17">
        <v>50</v>
      </c>
      <c r="D36" s="17">
        <v>310</v>
      </c>
      <c r="E36" s="157">
        <v>2335</v>
      </c>
      <c r="F36" s="123">
        <f>E36*F5</f>
        <v>7695.9265000000005</v>
      </c>
    </row>
    <row r="37" spans="1:6" ht="12.75">
      <c r="A37" s="143"/>
      <c r="B37" s="1" t="s">
        <v>149</v>
      </c>
      <c r="C37" s="17">
        <v>1.5</v>
      </c>
      <c r="D37" s="17">
        <v>2025</v>
      </c>
      <c r="E37" s="159"/>
      <c r="F37" s="125"/>
    </row>
    <row r="38" spans="1:6" ht="12.75">
      <c r="A38" s="12"/>
      <c r="B38" s="36" t="s">
        <v>30</v>
      </c>
      <c r="C38" s="193"/>
      <c r="D38" s="46"/>
      <c r="E38" s="54">
        <f>SUM(E8:E37)</f>
        <v>7629.289999999999</v>
      </c>
      <c r="F38" s="39">
        <f>SUM(F7:F37)</f>
        <v>25145.376911000003</v>
      </c>
    </row>
    <row r="39" spans="1:6" ht="12.75">
      <c r="A39" s="12"/>
      <c r="B39" s="30" t="s">
        <v>31</v>
      </c>
      <c r="C39" s="16"/>
      <c r="D39" s="195"/>
      <c r="E39" s="9"/>
      <c r="F39" s="41"/>
    </row>
    <row r="40" spans="1:6" ht="15">
      <c r="A40" s="142" t="s">
        <v>150</v>
      </c>
      <c r="B40" s="99" t="s">
        <v>99</v>
      </c>
      <c r="C40" s="17"/>
      <c r="D40" s="17"/>
      <c r="E40" s="9"/>
      <c r="F40" s="18"/>
    </row>
    <row r="41" spans="1:6" ht="12.75">
      <c r="A41" s="143"/>
      <c r="B41" s="1" t="s">
        <v>117</v>
      </c>
      <c r="C41" s="17">
        <v>3</v>
      </c>
      <c r="D41" s="17">
        <v>36</v>
      </c>
      <c r="E41" s="9"/>
      <c r="F41" s="18">
        <v>36</v>
      </c>
    </row>
    <row r="42" spans="1:6" ht="14.25" customHeight="1">
      <c r="A42" s="65" t="s">
        <v>161</v>
      </c>
      <c r="B42" s="1" t="s">
        <v>160</v>
      </c>
      <c r="C42" s="17">
        <v>3</v>
      </c>
      <c r="D42" s="17">
        <v>22.9</v>
      </c>
      <c r="E42" s="9"/>
      <c r="F42" s="18">
        <v>22.9</v>
      </c>
    </row>
    <row r="43" spans="1:6" ht="18.75">
      <c r="A43" s="65" t="s">
        <v>186</v>
      </c>
      <c r="B43" s="1" t="s">
        <v>175</v>
      </c>
      <c r="C43" s="17">
        <v>2</v>
      </c>
      <c r="D43" s="17">
        <v>17.32</v>
      </c>
      <c r="E43" s="9"/>
      <c r="F43" s="18">
        <v>17.32</v>
      </c>
    </row>
    <row r="44" spans="1:6" ht="12.75">
      <c r="A44" s="65"/>
      <c r="B44" s="27"/>
      <c r="C44" s="220"/>
      <c r="D44" s="220"/>
      <c r="E44" s="9"/>
      <c r="F44" s="18"/>
    </row>
    <row r="45" spans="1:6" ht="11.25" customHeight="1">
      <c r="A45" s="65"/>
      <c r="B45" s="149" t="s">
        <v>2</v>
      </c>
      <c r="C45" s="150"/>
      <c r="D45" s="150"/>
      <c r="E45" s="151"/>
      <c r="F45" s="18"/>
    </row>
    <row r="46" spans="1:6" ht="12.75" hidden="1">
      <c r="A46" s="65"/>
      <c r="B46" s="32" t="s">
        <v>32</v>
      </c>
      <c r="C46" s="60" t="s">
        <v>33</v>
      </c>
      <c r="D46" s="33" t="s">
        <v>34</v>
      </c>
      <c r="E46" s="10" t="s">
        <v>35</v>
      </c>
      <c r="F46" s="41"/>
    </row>
    <row r="47" spans="1:6" ht="12.75" customHeight="1" hidden="1">
      <c r="A47" s="65"/>
      <c r="B47" s="32">
        <v>1278.44</v>
      </c>
      <c r="C47" s="60">
        <v>11.74</v>
      </c>
      <c r="D47" s="33">
        <v>12</v>
      </c>
      <c r="E47" s="10">
        <f>B47*C47*D47</f>
        <v>180106.62720000002</v>
      </c>
      <c r="F47" s="41"/>
    </row>
    <row r="48" spans="1:7" ht="15" customHeight="1">
      <c r="A48" s="5"/>
      <c r="B48" s="120" t="s">
        <v>5</v>
      </c>
      <c r="C48" s="121"/>
      <c r="D48" s="121"/>
      <c r="E48" s="122"/>
      <c r="F48" s="17">
        <v>39931</v>
      </c>
      <c r="G48" s="68">
        <v>0.24</v>
      </c>
    </row>
    <row r="49" spans="1:7" ht="13.5" customHeight="1">
      <c r="A49" s="6"/>
      <c r="B49" s="120" t="s">
        <v>21</v>
      </c>
      <c r="C49" s="121"/>
      <c r="D49" s="121"/>
      <c r="E49" s="122"/>
      <c r="F49" s="17">
        <f>E47*G49</f>
        <v>45026.656800000004</v>
      </c>
      <c r="G49" s="68">
        <v>0.25</v>
      </c>
    </row>
    <row r="50" spans="1:6" ht="12.75" customHeight="1">
      <c r="A50" s="14"/>
      <c r="B50" s="120" t="s">
        <v>22</v>
      </c>
      <c r="C50" s="121"/>
      <c r="D50" s="121"/>
      <c r="E50" s="122"/>
      <c r="F50" s="17">
        <v>1840.86</v>
      </c>
    </row>
    <row r="51" spans="1:6" ht="12.75" customHeight="1">
      <c r="A51" s="15"/>
      <c r="B51" s="120" t="s">
        <v>23</v>
      </c>
      <c r="C51" s="121"/>
      <c r="D51" s="121"/>
      <c r="E51" s="122"/>
      <c r="F51" s="17">
        <v>2610</v>
      </c>
    </row>
    <row r="52" spans="1:7" ht="12.75">
      <c r="A52" s="15"/>
      <c r="B52" s="188" t="s">
        <v>24</v>
      </c>
      <c r="C52" s="189"/>
      <c r="D52" s="189"/>
      <c r="E52" s="190"/>
      <c r="F52" s="17">
        <v>933.9</v>
      </c>
      <c r="G52" s="68"/>
    </row>
    <row r="53" spans="1:7" ht="12.75" customHeight="1">
      <c r="A53" s="15"/>
      <c r="B53" s="120" t="s">
        <v>25</v>
      </c>
      <c r="C53" s="121"/>
      <c r="D53" s="121"/>
      <c r="E53" s="122"/>
      <c r="F53" s="17">
        <f>E47*G53</f>
        <v>21612.795264</v>
      </c>
      <c r="G53" s="68">
        <v>0.12</v>
      </c>
    </row>
    <row r="54" spans="1:7" ht="12.75" customHeight="1">
      <c r="A54" s="15"/>
      <c r="B54" s="130" t="s">
        <v>26</v>
      </c>
      <c r="C54" s="131"/>
      <c r="D54" s="131"/>
      <c r="E54" s="132"/>
      <c r="F54" s="34">
        <f>E47*G54</f>
        <v>8104.798224</v>
      </c>
      <c r="G54" s="69">
        <v>0.045</v>
      </c>
    </row>
    <row r="55" spans="1:7" ht="12.75" customHeight="1">
      <c r="A55" s="1"/>
      <c r="B55" s="130" t="s">
        <v>38</v>
      </c>
      <c r="C55" s="131"/>
      <c r="D55" s="131"/>
      <c r="E55" s="132"/>
      <c r="F55" s="34">
        <v>7506</v>
      </c>
      <c r="G55" s="68">
        <v>0.03</v>
      </c>
    </row>
    <row r="56" spans="1:6" ht="12.75" customHeight="1">
      <c r="A56" s="1"/>
      <c r="B56" s="127" t="s">
        <v>6</v>
      </c>
      <c r="C56" s="128"/>
      <c r="D56" s="128"/>
      <c r="E56" s="129"/>
      <c r="F56" s="46">
        <f>SUM(F38:F55)</f>
        <v>152787.607199</v>
      </c>
    </row>
    <row r="57" spans="1:6" ht="12.75" customHeight="1">
      <c r="A57" s="1"/>
      <c r="B57" s="115" t="s">
        <v>27</v>
      </c>
      <c r="C57" s="116"/>
      <c r="D57" s="116"/>
      <c r="E57" s="117"/>
      <c r="F57" s="210">
        <v>166893</v>
      </c>
    </row>
    <row r="58" spans="1:6" ht="12.75">
      <c r="A58" s="221" t="s">
        <v>187</v>
      </c>
      <c r="B58" s="222"/>
      <c r="C58" s="222"/>
      <c r="D58" s="222"/>
      <c r="E58" s="223"/>
      <c r="F58" s="47">
        <v>38291</v>
      </c>
    </row>
    <row r="59" spans="1:6" ht="14.25" customHeight="1">
      <c r="A59" s="126" t="s">
        <v>28</v>
      </c>
      <c r="B59" s="126"/>
      <c r="C59" s="126"/>
      <c r="D59" s="126"/>
      <c r="E59" s="126"/>
      <c r="F59" s="126"/>
    </row>
    <row r="60" spans="1:6" ht="12.75">
      <c r="A60" s="126" t="s">
        <v>29</v>
      </c>
      <c r="B60" s="126"/>
      <c r="C60" s="126"/>
      <c r="D60" s="126"/>
      <c r="E60" s="126"/>
      <c r="F60" s="126"/>
    </row>
  </sheetData>
  <sheetProtection/>
  <mergeCells count="37">
    <mergeCell ref="F8:F12"/>
    <mergeCell ref="B52:E52"/>
    <mergeCell ref="B49:E49"/>
    <mergeCell ref="B50:E50"/>
    <mergeCell ref="A15:A25"/>
    <mergeCell ref="E16:E17"/>
    <mergeCell ref="F16:F17"/>
    <mergeCell ref="A40:A41"/>
    <mergeCell ref="A1:F1"/>
    <mergeCell ref="A2:F2"/>
    <mergeCell ref="B3:B4"/>
    <mergeCell ref="C3:E3"/>
    <mergeCell ref="F3:F4"/>
    <mergeCell ref="E23:E25"/>
    <mergeCell ref="F23:F25"/>
    <mergeCell ref="A3:A4"/>
    <mergeCell ref="E19:E21"/>
    <mergeCell ref="A13:A14"/>
    <mergeCell ref="A7:A12"/>
    <mergeCell ref="A60:F60"/>
    <mergeCell ref="B54:E54"/>
    <mergeCell ref="B55:E55"/>
    <mergeCell ref="B56:E56"/>
    <mergeCell ref="B57:E57"/>
    <mergeCell ref="A59:F59"/>
    <mergeCell ref="F19:F21"/>
    <mergeCell ref="A58:E58"/>
    <mergeCell ref="E8:E12"/>
    <mergeCell ref="A26:A37"/>
    <mergeCell ref="E27:E34"/>
    <mergeCell ref="F27:F34"/>
    <mergeCell ref="E36:E37"/>
    <mergeCell ref="F36:F37"/>
    <mergeCell ref="B53:E53"/>
    <mergeCell ref="B48:E48"/>
    <mergeCell ref="B45:E45"/>
    <mergeCell ref="B51:E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B34">
      <selection activeCell="M43" sqref="M43"/>
    </sheetView>
  </sheetViews>
  <sheetFormatPr defaultColWidth="9.00390625" defaultRowHeight="12.75"/>
  <cols>
    <col min="1" max="1" width="3.875" style="0" customWidth="1"/>
    <col min="2" max="2" width="53.25390625" style="0" customWidth="1"/>
    <col min="3" max="3" width="7.125" style="0" customWidth="1"/>
    <col min="4" max="4" width="10.125" style="0" customWidth="1"/>
    <col min="5" max="5" width="10.625" style="0" hidden="1" customWidth="1"/>
    <col min="6" max="6" width="10.875" style="0" customWidth="1"/>
    <col min="7" max="7" width="9.125" style="0" hidden="1" customWidth="1"/>
  </cols>
  <sheetData>
    <row r="1" spans="1:6" ht="12.75">
      <c r="A1" s="107" t="s">
        <v>188</v>
      </c>
      <c r="B1" s="108"/>
      <c r="C1" s="108"/>
      <c r="D1" s="108"/>
      <c r="E1" s="108"/>
      <c r="F1" s="109"/>
    </row>
    <row r="2" spans="1:6" ht="12.75">
      <c r="A2" s="107" t="s">
        <v>8</v>
      </c>
      <c r="B2" s="108"/>
      <c r="C2" s="108"/>
      <c r="D2" s="108"/>
      <c r="E2" s="108"/>
      <c r="F2" s="109"/>
    </row>
    <row r="3" spans="1:6" ht="12.75">
      <c r="A3" s="113" t="s">
        <v>20</v>
      </c>
      <c r="B3" s="118" t="s">
        <v>4</v>
      </c>
      <c r="C3" s="115" t="s">
        <v>16</v>
      </c>
      <c r="D3" s="116"/>
      <c r="E3" s="117"/>
      <c r="F3" s="118" t="s">
        <v>19</v>
      </c>
    </row>
    <row r="4" spans="1:6" ht="25.5" customHeight="1">
      <c r="A4" s="114"/>
      <c r="B4" s="119"/>
      <c r="C4" s="2" t="s">
        <v>3</v>
      </c>
      <c r="D4" s="2" t="s">
        <v>190</v>
      </c>
      <c r="E4" s="2" t="s">
        <v>18</v>
      </c>
      <c r="F4" s="119"/>
    </row>
    <row r="5" spans="1:6" ht="11.25" customHeight="1" hidden="1">
      <c r="A5" s="11"/>
      <c r="B5" s="3"/>
      <c r="C5" s="1"/>
      <c r="D5" s="1"/>
      <c r="E5" s="1"/>
      <c r="F5" s="1">
        <v>3.333</v>
      </c>
    </row>
    <row r="6" spans="1:6" ht="12" customHeight="1">
      <c r="A6" s="11" t="s">
        <v>0</v>
      </c>
      <c r="B6" s="3" t="s">
        <v>1</v>
      </c>
      <c r="C6" s="1"/>
      <c r="D6" s="1"/>
      <c r="E6" s="1"/>
      <c r="F6" s="1"/>
    </row>
    <row r="7" spans="1:6" ht="17.25" customHeight="1">
      <c r="A7" s="163" t="s">
        <v>59</v>
      </c>
      <c r="B7" s="79" t="s">
        <v>60</v>
      </c>
      <c r="C7" s="1"/>
      <c r="D7" s="1"/>
      <c r="E7" s="10"/>
      <c r="F7" s="10"/>
    </row>
    <row r="8" spans="1:6" ht="13.5" customHeight="1">
      <c r="A8" s="164"/>
      <c r="B8" s="76" t="s">
        <v>61</v>
      </c>
      <c r="C8" s="192">
        <v>27</v>
      </c>
      <c r="D8" s="192">
        <v>53.84</v>
      </c>
      <c r="E8" s="139">
        <v>1775.6</v>
      </c>
      <c r="F8" s="123">
        <f>E8*F5</f>
        <v>5918.0748</v>
      </c>
    </row>
    <row r="9" spans="1:6" ht="15" customHeight="1">
      <c r="A9" s="164"/>
      <c r="B9" s="76" t="s">
        <v>62</v>
      </c>
      <c r="C9" s="192">
        <v>27</v>
      </c>
      <c r="D9" s="192">
        <v>32.5</v>
      </c>
      <c r="E9" s="140"/>
      <c r="F9" s="124"/>
    </row>
    <row r="10" spans="1:6" ht="13.5" customHeight="1">
      <c r="A10" s="164"/>
      <c r="B10" s="76" t="s">
        <v>63</v>
      </c>
      <c r="C10" s="192">
        <v>3</v>
      </c>
      <c r="D10" s="192">
        <v>1371</v>
      </c>
      <c r="E10" s="140"/>
      <c r="F10" s="124"/>
    </row>
    <row r="11" spans="1:6" ht="14.25" customHeight="1">
      <c r="A11" s="164"/>
      <c r="B11" s="76" t="s">
        <v>65</v>
      </c>
      <c r="C11" s="192">
        <v>15.5</v>
      </c>
      <c r="D11" s="192">
        <v>240.33</v>
      </c>
      <c r="E11" s="140"/>
      <c r="F11" s="124"/>
    </row>
    <row r="12" spans="1:6" ht="15.75" customHeight="1">
      <c r="A12" s="165"/>
      <c r="B12" s="76" t="s">
        <v>66</v>
      </c>
      <c r="C12" s="192">
        <v>13</v>
      </c>
      <c r="D12" s="192">
        <v>77.93</v>
      </c>
      <c r="E12" s="141"/>
      <c r="F12" s="125"/>
    </row>
    <row r="13" spans="1:6" ht="12.75" customHeight="1">
      <c r="A13" s="163" t="s">
        <v>77</v>
      </c>
      <c r="B13" s="85" t="s">
        <v>90</v>
      </c>
      <c r="C13" s="201"/>
      <c r="D13" s="202"/>
      <c r="E13" s="10"/>
      <c r="F13" s="18"/>
    </row>
    <row r="14" spans="1:6" ht="12.75">
      <c r="A14" s="164"/>
      <c r="B14" s="84" t="s">
        <v>81</v>
      </c>
      <c r="C14" s="211">
        <v>3.5</v>
      </c>
      <c r="D14" s="211">
        <v>324.8</v>
      </c>
      <c r="E14" s="139">
        <v>1508.01</v>
      </c>
      <c r="F14" s="123">
        <f>E14*F5</f>
        <v>5026.19733</v>
      </c>
    </row>
    <row r="15" spans="1:6" ht="12.75">
      <c r="A15" s="164"/>
      <c r="B15" s="84" t="s">
        <v>82</v>
      </c>
      <c r="C15" s="211">
        <v>0.5</v>
      </c>
      <c r="D15" s="211">
        <v>26.19</v>
      </c>
      <c r="E15" s="140"/>
      <c r="F15" s="124"/>
    </row>
    <row r="16" spans="1:6" ht="12.75">
      <c r="A16" s="164"/>
      <c r="B16" s="84" t="s">
        <v>91</v>
      </c>
      <c r="C16" s="211">
        <v>1</v>
      </c>
      <c r="D16" s="211">
        <v>9.5</v>
      </c>
      <c r="E16" s="140"/>
      <c r="F16" s="124"/>
    </row>
    <row r="17" spans="1:6" ht="12.75">
      <c r="A17" s="164"/>
      <c r="B17" s="84" t="s">
        <v>92</v>
      </c>
      <c r="C17" s="211">
        <v>2</v>
      </c>
      <c r="D17" s="211">
        <v>153</v>
      </c>
      <c r="E17" s="140"/>
      <c r="F17" s="124"/>
    </row>
    <row r="18" spans="1:6" ht="12.75">
      <c r="A18" s="164"/>
      <c r="B18" s="84" t="s">
        <v>93</v>
      </c>
      <c r="C18" s="211">
        <v>1</v>
      </c>
      <c r="D18" s="211">
        <v>260</v>
      </c>
      <c r="E18" s="140"/>
      <c r="F18" s="124"/>
    </row>
    <row r="19" spans="1:6" ht="12.75">
      <c r="A19" s="164"/>
      <c r="B19" s="84" t="s">
        <v>94</v>
      </c>
      <c r="C19" s="211">
        <v>1</v>
      </c>
      <c r="D19" s="211">
        <v>19</v>
      </c>
      <c r="E19" s="140"/>
      <c r="F19" s="124"/>
    </row>
    <row r="20" spans="1:6" ht="12.75">
      <c r="A20" s="164"/>
      <c r="B20" s="84" t="s">
        <v>95</v>
      </c>
      <c r="C20" s="211">
        <v>1</v>
      </c>
      <c r="D20" s="211">
        <v>26</v>
      </c>
      <c r="E20" s="140"/>
      <c r="F20" s="124"/>
    </row>
    <row r="21" spans="1:6" ht="11.25" customHeight="1">
      <c r="A21" s="164"/>
      <c r="B21" s="84" t="s">
        <v>96</v>
      </c>
      <c r="C21" s="211">
        <v>2</v>
      </c>
      <c r="D21" s="211">
        <v>20.2</v>
      </c>
      <c r="E21" s="140"/>
      <c r="F21" s="124"/>
    </row>
    <row r="22" spans="1:6" ht="11.25" customHeight="1">
      <c r="A22" s="164"/>
      <c r="B22" s="84" t="s">
        <v>97</v>
      </c>
      <c r="C22" s="211">
        <v>1</v>
      </c>
      <c r="D22" s="211">
        <v>22.4</v>
      </c>
      <c r="E22" s="140"/>
      <c r="F22" s="124"/>
    </row>
    <row r="23" spans="1:6" ht="11.25" customHeight="1">
      <c r="A23" s="164"/>
      <c r="B23" s="84" t="s">
        <v>98</v>
      </c>
      <c r="C23" s="211">
        <v>7.5</v>
      </c>
      <c r="D23" s="211">
        <v>574.42</v>
      </c>
      <c r="E23" s="140"/>
      <c r="F23" s="124"/>
    </row>
    <row r="24" spans="1:6" ht="11.25" customHeight="1">
      <c r="A24" s="164"/>
      <c r="B24" s="84" t="s">
        <v>79</v>
      </c>
      <c r="C24" s="211">
        <v>0.5</v>
      </c>
      <c r="D24" s="211">
        <v>72.5</v>
      </c>
      <c r="E24" s="141"/>
      <c r="F24" s="125"/>
    </row>
    <row r="25" spans="1:6" ht="11.25" customHeight="1">
      <c r="A25" s="164"/>
      <c r="B25" s="86" t="s">
        <v>99</v>
      </c>
      <c r="C25" s="17"/>
      <c r="D25" s="17"/>
      <c r="E25" s="20"/>
      <c r="F25" s="21"/>
    </row>
    <row r="26" spans="1:6" ht="11.25" customHeight="1">
      <c r="A26" s="165"/>
      <c r="B26" s="84" t="s">
        <v>80</v>
      </c>
      <c r="C26" s="211">
        <v>1</v>
      </c>
      <c r="D26" s="211">
        <v>140</v>
      </c>
      <c r="E26" s="9">
        <v>140</v>
      </c>
      <c r="F26" s="18">
        <f>E26*F5</f>
        <v>466.62</v>
      </c>
    </row>
    <row r="27" spans="1:6" ht="12.75">
      <c r="A27" s="113" t="s">
        <v>114</v>
      </c>
      <c r="B27" s="91" t="s">
        <v>104</v>
      </c>
      <c r="C27" s="217"/>
      <c r="D27" s="218"/>
      <c r="E27" s="9"/>
      <c r="F27" s="18"/>
    </row>
    <row r="28" spans="1:6" ht="12.75">
      <c r="A28" s="152"/>
      <c r="B28" s="90" t="s">
        <v>105</v>
      </c>
      <c r="C28" s="204">
        <v>2</v>
      </c>
      <c r="D28" s="204">
        <v>7.4</v>
      </c>
      <c r="E28" s="157">
        <v>387.4</v>
      </c>
      <c r="F28" s="123">
        <f>E28*F5</f>
        <v>1291.2042</v>
      </c>
    </row>
    <row r="29" spans="1:6" ht="12.75">
      <c r="A29" s="152"/>
      <c r="B29" s="90" t="s">
        <v>106</v>
      </c>
      <c r="C29" s="204">
        <v>3</v>
      </c>
      <c r="D29" s="204">
        <v>231</v>
      </c>
      <c r="E29" s="158"/>
      <c r="F29" s="124"/>
    </row>
    <row r="30" spans="1:6" ht="12.75">
      <c r="A30" s="152"/>
      <c r="B30" s="90" t="s">
        <v>107</v>
      </c>
      <c r="C30" s="204">
        <v>1</v>
      </c>
      <c r="D30" s="204">
        <v>20</v>
      </c>
      <c r="E30" s="158"/>
      <c r="F30" s="124"/>
    </row>
    <row r="31" spans="1:6" ht="12.75">
      <c r="A31" s="152"/>
      <c r="B31" s="90" t="s">
        <v>108</v>
      </c>
      <c r="C31" s="204">
        <v>1</v>
      </c>
      <c r="D31" s="204">
        <v>129</v>
      </c>
      <c r="E31" s="159"/>
      <c r="F31" s="125"/>
    </row>
    <row r="32" spans="1:6" ht="12.75">
      <c r="A32" s="152"/>
      <c r="B32" s="95" t="s">
        <v>109</v>
      </c>
      <c r="C32" s="204"/>
      <c r="D32" s="204"/>
      <c r="E32" s="9"/>
      <c r="F32" s="18"/>
    </row>
    <row r="33" spans="1:6" ht="12.75">
      <c r="A33" s="152"/>
      <c r="B33" s="90" t="s">
        <v>93</v>
      </c>
      <c r="C33" s="204">
        <v>1</v>
      </c>
      <c r="D33" s="204">
        <v>260</v>
      </c>
      <c r="E33" s="157">
        <v>2552.27</v>
      </c>
      <c r="F33" s="123">
        <f>E33*F5</f>
        <v>8506.71591</v>
      </c>
    </row>
    <row r="34" spans="1:6" ht="12.75">
      <c r="A34" s="152"/>
      <c r="B34" s="90" t="s">
        <v>110</v>
      </c>
      <c r="C34" s="204">
        <v>1</v>
      </c>
      <c r="D34" s="204">
        <v>25</v>
      </c>
      <c r="E34" s="158"/>
      <c r="F34" s="124"/>
    </row>
    <row r="35" spans="1:6" ht="12.75">
      <c r="A35" s="152"/>
      <c r="B35" s="90" t="s">
        <v>96</v>
      </c>
      <c r="C35" s="204">
        <v>1</v>
      </c>
      <c r="D35" s="204">
        <v>10.1</v>
      </c>
      <c r="E35" s="158"/>
      <c r="F35" s="124"/>
    </row>
    <row r="36" spans="1:6" ht="12.75">
      <c r="A36" s="152"/>
      <c r="B36" s="90" t="s">
        <v>111</v>
      </c>
      <c r="C36" s="204">
        <v>8.6</v>
      </c>
      <c r="D36" s="204">
        <v>1190.86</v>
      </c>
      <c r="E36" s="158"/>
      <c r="F36" s="124"/>
    </row>
    <row r="37" spans="1:6" ht="15" customHeight="1">
      <c r="A37" s="152"/>
      <c r="B37" s="90" t="s">
        <v>79</v>
      </c>
      <c r="C37" s="204">
        <v>0.5</v>
      </c>
      <c r="D37" s="204">
        <v>72.5</v>
      </c>
      <c r="E37" s="158"/>
      <c r="F37" s="124"/>
    </row>
    <row r="38" spans="1:6" ht="12.75">
      <c r="A38" s="152"/>
      <c r="B38" s="90" t="s">
        <v>81</v>
      </c>
      <c r="C38" s="204">
        <v>5</v>
      </c>
      <c r="D38" s="204">
        <v>464</v>
      </c>
      <c r="E38" s="158"/>
      <c r="F38" s="124"/>
    </row>
    <row r="39" spans="1:6" ht="12.75">
      <c r="A39" s="152"/>
      <c r="B39" s="90" t="s">
        <v>82</v>
      </c>
      <c r="C39" s="204">
        <v>1</v>
      </c>
      <c r="D39" s="204">
        <v>52.38</v>
      </c>
      <c r="E39" s="158"/>
      <c r="F39" s="124"/>
    </row>
    <row r="40" spans="1:6" ht="12.75">
      <c r="A40" s="152"/>
      <c r="B40" s="90" t="s">
        <v>92</v>
      </c>
      <c r="C40" s="204">
        <v>1</v>
      </c>
      <c r="D40" s="204">
        <v>76.5</v>
      </c>
      <c r="E40" s="158"/>
      <c r="F40" s="124"/>
    </row>
    <row r="41" spans="1:6" ht="12.75">
      <c r="A41" s="152"/>
      <c r="B41" s="90" t="s">
        <v>112</v>
      </c>
      <c r="C41" s="204">
        <v>6</v>
      </c>
      <c r="D41" s="204">
        <v>203.28</v>
      </c>
      <c r="E41" s="158"/>
      <c r="F41" s="124"/>
    </row>
    <row r="42" spans="1:6" ht="12.75">
      <c r="A42" s="152"/>
      <c r="B42" s="90" t="s">
        <v>89</v>
      </c>
      <c r="C42" s="204">
        <v>1.5</v>
      </c>
      <c r="D42" s="204">
        <v>91.65</v>
      </c>
      <c r="E42" s="158"/>
      <c r="F42" s="124"/>
    </row>
    <row r="43" spans="1:6" ht="12.75">
      <c r="A43" s="114"/>
      <c r="B43" s="90" t="s">
        <v>113</v>
      </c>
      <c r="C43" s="204">
        <v>2</v>
      </c>
      <c r="D43" s="204">
        <v>106</v>
      </c>
      <c r="E43" s="159"/>
      <c r="F43" s="125"/>
    </row>
    <row r="44" spans="1:6" ht="15">
      <c r="A44" s="142" t="s">
        <v>135</v>
      </c>
      <c r="B44" s="83" t="s">
        <v>125</v>
      </c>
      <c r="C44" s="17"/>
      <c r="D44" s="17"/>
      <c r="E44" s="9"/>
      <c r="F44" s="18"/>
    </row>
    <row r="45" spans="1:6" ht="12.75">
      <c r="A45" s="144"/>
      <c r="B45" s="1" t="s">
        <v>126</v>
      </c>
      <c r="C45" s="17">
        <v>1</v>
      </c>
      <c r="D45" s="17">
        <v>15.28</v>
      </c>
      <c r="E45" s="157">
        <v>1803.28</v>
      </c>
      <c r="F45" s="123">
        <f>E45*F5</f>
        <v>6010.332240000001</v>
      </c>
    </row>
    <row r="46" spans="1:6" ht="12.75">
      <c r="A46" s="143"/>
      <c r="B46" s="1" t="s">
        <v>127</v>
      </c>
      <c r="C46" s="17">
        <v>0.5</v>
      </c>
      <c r="D46" s="17">
        <v>1788</v>
      </c>
      <c r="E46" s="159"/>
      <c r="F46" s="125"/>
    </row>
    <row r="47" spans="1:6" ht="15">
      <c r="A47" s="142" t="s">
        <v>150</v>
      </c>
      <c r="B47" s="83" t="s">
        <v>148</v>
      </c>
      <c r="C47" s="17"/>
      <c r="D47" s="17"/>
      <c r="E47" s="9"/>
      <c r="F47" s="18"/>
    </row>
    <row r="48" spans="1:6" ht="12.75">
      <c r="A48" s="143"/>
      <c r="B48" s="1" t="s">
        <v>149</v>
      </c>
      <c r="C48" s="17">
        <v>0.5</v>
      </c>
      <c r="D48" s="17">
        <v>675</v>
      </c>
      <c r="E48" s="9">
        <v>675</v>
      </c>
      <c r="F48" s="18">
        <f>E48*F5</f>
        <v>2249.775</v>
      </c>
    </row>
    <row r="49" spans="1:6" ht="12.75">
      <c r="A49" s="12"/>
      <c r="B49" s="36" t="s">
        <v>30</v>
      </c>
      <c r="C49" s="224"/>
      <c r="D49" s="39"/>
      <c r="E49" s="59">
        <f>SUM(E8:E48)</f>
        <v>8841.56</v>
      </c>
      <c r="F49" s="39">
        <f>SUM(F8:F48)</f>
        <v>29468.919480000004</v>
      </c>
    </row>
    <row r="50" spans="1:6" ht="15">
      <c r="A50" s="12"/>
      <c r="B50" s="99" t="s">
        <v>174</v>
      </c>
      <c r="C50" s="225"/>
      <c r="D50" s="41"/>
      <c r="E50" s="20"/>
      <c r="F50" s="41"/>
    </row>
    <row r="51" spans="1:6" ht="16.5">
      <c r="A51" s="96" t="s">
        <v>122</v>
      </c>
      <c r="B51" s="1" t="s">
        <v>117</v>
      </c>
      <c r="C51" s="17">
        <v>5</v>
      </c>
      <c r="D51" s="17">
        <v>60</v>
      </c>
      <c r="E51" s="10"/>
      <c r="F51" s="18">
        <v>60</v>
      </c>
    </row>
    <row r="52" spans="1:6" ht="13.5" customHeight="1">
      <c r="A52" s="70" t="s">
        <v>186</v>
      </c>
      <c r="B52" s="1" t="s">
        <v>175</v>
      </c>
      <c r="C52" s="17">
        <v>2</v>
      </c>
      <c r="D52" s="17">
        <v>17.32</v>
      </c>
      <c r="E52" s="10"/>
      <c r="F52" s="18">
        <v>17.32</v>
      </c>
    </row>
    <row r="53" spans="1:6" ht="11.25" customHeight="1">
      <c r="A53" s="66"/>
      <c r="B53" s="149" t="s">
        <v>2</v>
      </c>
      <c r="C53" s="150"/>
      <c r="D53" s="150"/>
      <c r="E53" s="151"/>
      <c r="F53" s="18"/>
    </row>
    <row r="54" spans="1:6" ht="10.5" customHeight="1" hidden="1">
      <c r="A54" s="66"/>
      <c r="B54" s="32" t="s">
        <v>32</v>
      </c>
      <c r="C54" s="60" t="s">
        <v>33</v>
      </c>
      <c r="D54" s="33" t="s">
        <v>34</v>
      </c>
      <c r="E54" s="10" t="s">
        <v>35</v>
      </c>
      <c r="F54" s="41"/>
    </row>
    <row r="55" spans="1:6" ht="13.5" customHeight="1" hidden="1">
      <c r="A55" s="66"/>
      <c r="B55" s="32">
        <v>1275.24</v>
      </c>
      <c r="C55" s="60">
        <v>11.74</v>
      </c>
      <c r="D55" s="33">
        <v>12</v>
      </c>
      <c r="E55" s="10">
        <f>B55*C55*D55</f>
        <v>179655.8112</v>
      </c>
      <c r="F55" s="41"/>
    </row>
    <row r="56" spans="1:7" ht="15" customHeight="1">
      <c r="A56" s="5"/>
      <c r="B56" s="177" t="s">
        <v>5</v>
      </c>
      <c r="C56" s="178"/>
      <c r="D56" s="178"/>
      <c r="E56" s="179"/>
      <c r="F56" s="17">
        <v>39708</v>
      </c>
      <c r="G56" s="68">
        <v>0.24</v>
      </c>
    </row>
    <row r="57" spans="1:7" ht="13.5" customHeight="1">
      <c r="A57" s="6"/>
      <c r="B57" s="177" t="s">
        <v>21</v>
      </c>
      <c r="C57" s="178"/>
      <c r="D57" s="178"/>
      <c r="E57" s="179"/>
      <c r="F57" s="17">
        <f>E55*G57</f>
        <v>44913.9528</v>
      </c>
      <c r="G57" s="68">
        <v>0.25</v>
      </c>
    </row>
    <row r="58" spans="1:6" ht="12.75" customHeight="1">
      <c r="A58" s="14"/>
      <c r="B58" s="177" t="s">
        <v>22</v>
      </c>
      <c r="C58" s="178"/>
      <c r="D58" s="178"/>
      <c r="E58" s="179"/>
      <c r="F58" s="17"/>
    </row>
    <row r="59" spans="1:6" ht="15">
      <c r="A59" s="15"/>
      <c r="B59" s="177" t="s">
        <v>23</v>
      </c>
      <c r="C59" s="178"/>
      <c r="D59" s="178"/>
      <c r="E59" s="179"/>
      <c r="F59" s="17">
        <v>2609.4</v>
      </c>
    </row>
    <row r="60" spans="1:7" ht="15">
      <c r="A60" s="15"/>
      <c r="B60" s="174" t="s">
        <v>24</v>
      </c>
      <c r="C60" s="175"/>
      <c r="D60" s="175"/>
      <c r="E60" s="176"/>
      <c r="F60" s="17">
        <v>1265.92</v>
      </c>
      <c r="G60" s="68"/>
    </row>
    <row r="61" spans="1:7" ht="12.75" customHeight="1">
      <c r="A61" s="15"/>
      <c r="B61" s="177" t="s">
        <v>25</v>
      </c>
      <c r="C61" s="178"/>
      <c r="D61" s="178"/>
      <c r="E61" s="179"/>
      <c r="F61" s="17">
        <f>E55*G61</f>
        <v>21558.697344</v>
      </c>
      <c r="G61" s="68">
        <v>0.12</v>
      </c>
    </row>
    <row r="62" spans="1:7" ht="13.5" customHeight="1">
      <c r="A62" s="15"/>
      <c r="B62" s="180" t="s">
        <v>26</v>
      </c>
      <c r="C62" s="181"/>
      <c r="D62" s="181"/>
      <c r="E62" s="182"/>
      <c r="F62" s="34">
        <f>E55*G62</f>
        <v>8084.511503999999</v>
      </c>
      <c r="G62" s="69">
        <v>0.045</v>
      </c>
    </row>
    <row r="63" spans="1:7" ht="12.75" customHeight="1">
      <c r="A63" s="1"/>
      <c r="B63" s="180" t="s">
        <v>38</v>
      </c>
      <c r="C63" s="181"/>
      <c r="D63" s="181"/>
      <c r="E63" s="182"/>
      <c r="F63" s="34">
        <v>7112</v>
      </c>
      <c r="G63" s="68">
        <v>0.03</v>
      </c>
    </row>
    <row r="64" spans="1:6" ht="13.5" customHeight="1">
      <c r="A64" s="1"/>
      <c r="B64" s="127" t="s">
        <v>6</v>
      </c>
      <c r="C64" s="128"/>
      <c r="D64" s="128"/>
      <c r="E64" s="129"/>
      <c r="F64" s="46">
        <f>SUM(F49:F63)</f>
        <v>154798.721128</v>
      </c>
    </row>
    <row r="65" spans="1:6" ht="12.75" customHeight="1">
      <c r="A65" s="1"/>
      <c r="B65" s="115" t="s">
        <v>27</v>
      </c>
      <c r="C65" s="116"/>
      <c r="D65" s="116"/>
      <c r="E65" s="117"/>
      <c r="F65" s="47">
        <v>165040.78</v>
      </c>
    </row>
    <row r="66" spans="1:6" ht="12.75">
      <c r="A66" s="107" t="s">
        <v>187</v>
      </c>
      <c r="B66" s="108"/>
      <c r="C66" s="108"/>
      <c r="D66" s="108"/>
      <c r="E66" s="109"/>
      <c r="F66" s="47">
        <v>74448</v>
      </c>
    </row>
    <row r="67" spans="1:6" ht="13.5" customHeight="1">
      <c r="A67" s="126" t="s">
        <v>28</v>
      </c>
      <c r="B67" s="126"/>
      <c r="C67" s="126"/>
      <c r="D67" s="126"/>
      <c r="E67" s="126"/>
      <c r="F67" s="126"/>
    </row>
    <row r="68" spans="1:6" ht="12.75">
      <c r="A68" s="126" t="s">
        <v>29</v>
      </c>
      <c r="B68" s="126"/>
      <c r="C68" s="126"/>
      <c r="D68" s="126"/>
      <c r="E68" s="126"/>
      <c r="F68" s="126"/>
    </row>
  </sheetData>
  <sheetProtection/>
  <mergeCells count="35">
    <mergeCell ref="A47:A48"/>
    <mergeCell ref="B53:E53"/>
    <mergeCell ref="A13:A26"/>
    <mergeCell ref="A27:A43"/>
    <mergeCell ref="E28:E31"/>
    <mergeCell ref="F33:F43"/>
    <mergeCell ref="A44:A46"/>
    <mergeCell ref="A1:F1"/>
    <mergeCell ref="A2:F2"/>
    <mergeCell ref="A3:A4"/>
    <mergeCell ref="B3:B4"/>
    <mergeCell ref="C3:E3"/>
    <mergeCell ref="B58:E58"/>
    <mergeCell ref="E45:E46"/>
    <mergeCell ref="F3:F4"/>
    <mergeCell ref="B57:E57"/>
    <mergeCell ref="A7:A12"/>
    <mergeCell ref="A68:F68"/>
    <mergeCell ref="B62:E62"/>
    <mergeCell ref="B63:E63"/>
    <mergeCell ref="B64:E64"/>
    <mergeCell ref="B65:E65"/>
    <mergeCell ref="F8:F12"/>
    <mergeCell ref="B59:E59"/>
    <mergeCell ref="A67:F67"/>
    <mergeCell ref="E8:E12"/>
    <mergeCell ref="A66:E66"/>
    <mergeCell ref="B61:E61"/>
    <mergeCell ref="B56:E56"/>
    <mergeCell ref="E14:E24"/>
    <mergeCell ref="F14:F24"/>
    <mergeCell ref="F28:F31"/>
    <mergeCell ref="E33:E43"/>
    <mergeCell ref="F45:F46"/>
    <mergeCell ref="B60:E6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Главный Бухгалтер</cp:lastModifiedBy>
  <cp:lastPrinted>2019-03-04T07:50:16Z</cp:lastPrinted>
  <dcterms:created xsi:type="dcterms:W3CDTF">2013-03-18T12:40:57Z</dcterms:created>
  <dcterms:modified xsi:type="dcterms:W3CDTF">2019-03-04T07:50:37Z</dcterms:modified>
  <cp:category/>
  <cp:version/>
  <cp:contentType/>
  <cp:contentStatus/>
</cp:coreProperties>
</file>