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15" activeTab="4"/>
  </bookViews>
  <sheets>
    <sheet name="дом №4" sheetId="1" r:id="rId1"/>
    <sheet name="дом№5" sheetId="2" r:id="rId2"/>
    <sheet name="дом№6" sheetId="3" r:id="rId3"/>
    <sheet name="дом№7" sheetId="4" r:id="rId4"/>
    <sheet name="дом№8" sheetId="5" r:id="rId5"/>
    <sheet name="Школ. 2" sheetId="6" r:id="rId6"/>
    <sheet name="Школ.4" sheetId="7" r:id="rId7"/>
  </sheets>
  <definedNames/>
  <calcPr fullCalcOnLoad="1"/>
</workbook>
</file>

<file path=xl/comments2.xml><?xml version="1.0" encoding="utf-8"?>
<comments xmlns="http://schemas.openxmlformats.org/spreadsheetml/2006/main">
  <authors>
    <author>Пушнова</author>
  </authors>
  <commentList>
    <comment ref="F8" authorId="0">
      <text>
        <r>
          <rPr>
            <b/>
            <sz val="10"/>
            <rFont val="Tahoma"/>
            <family val="2"/>
          </rPr>
          <t>Пушнова: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<sst xmlns="http://schemas.openxmlformats.org/spreadsheetml/2006/main" count="346" uniqueCount="150">
  <si>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</si>
  <si>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</si>
  <si>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</si>
  <si>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</si>
  <si>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</si>
  <si>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</si>
  <si>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</si>
  <si>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</si>
  <si>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</si>
  <si>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</si>
  <si>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 д. Образцово,4</t>
  </si>
  <si>
    <t>Орловский р-он,  д. Образцово,5</t>
  </si>
  <si>
    <t>ТМЦ</t>
  </si>
  <si>
    <t>стоимость работ</t>
  </si>
  <si>
    <t>стоимость ТМЦ</t>
  </si>
  <si>
    <t>общая сумма ТМЦ</t>
  </si>
  <si>
    <t>Орловский р-он,  д. Образцово,6</t>
  </si>
  <si>
    <t>Орловский р-он,  д. Образцово,7</t>
  </si>
  <si>
    <t>Орловский р-он,  д. Образцово,8</t>
  </si>
  <si>
    <t>период</t>
  </si>
  <si>
    <t>Финансовый результат (остаток)</t>
  </si>
  <si>
    <t>Дератизация мест общего пользования</t>
  </si>
  <si>
    <t>Орловский р-он,  д. Образцово, ул. Школьная,2</t>
  </si>
  <si>
    <t>Ремонт вытяжных шахт</t>
  </si>
  <si>
    <t xml:space="preserve">   Доска обр.25\100*6м</t>
  </si>
  <si>
    <t xml:space="preserve">   Поликарбонат 4мм прозрачный</t>
  </si>
  <si>
    <t xml:space="preserve">   Саморез для ГКЛ оксид. 3,5 *11 (100шт)</t>
  </si>
  <si>
    <t xml:space="preserve">   Саморез кровельный RAL 8017(темн.коричн.) 4,8х29</t>
  </si>
  <si>
    <t xml:space="preserve">   Саморез Прес-шайба 4,2*19 (100шт)</t>
  </si>
  <si>
    <t>январь</t>
  </si>
  <si>
    <t>Ремонт канализационного стояка</t>
  </si>
  <si>
    <t xml:space="preserve"> </t>
  </si>
  <si>
    <t xml:space="preserve">   Герметик</t>
  </si>
  <si>
    <t xml:space="preserve">   Круг 125 х 1,2</t>
  </si>
  <si>
    <t xml:space="preserve">   Манжет 110 х 123</t>
  </si>
  <si>
    <t xml:space="preserve">   Муфта 110</t>
  </si>
  <si>
    <t xml:space="preserve">   Тройник 110</t>
  </si>
  <si>
    <t xml:space="preserve">   Труба 110  х 1м</t>
  </si>
  <si>
    <t xml:space="preserve">   Труба 110 (2 М)</t>
  </si>
  <si>
    <t>Ремонт электропроводки</t>
  </si>
  <si>
    <t xml:space="preserve">   Зажим ответвительный №640</t>
  </si>
  <si>
    <t xml:space="preserve">   ПУГНП 3*2,5</t>
  </si>
  <si>
    <t>февр.</t>
  </si>
  <si>
    <t>Ремонт вентиляционных шахт</t>
  </si>
  <si>
    <t xml:space="preserve">   Дюбель -гвоздь 6К60 с цилиндрическим бортиком</t>
  </si>
  <si>
    <t>фев.</t>
  </si>
  <si>
    <t xml:space="preserve">   Вставка плавкая д.63</t>
  </si>
  <si>
    <t>январь-февраль</t>
  </si>
  <si>
    <t>Изолента 0,18*19 мм синяя 20 метров иэк</t>
  </si>
  <si>
    <t>март</t>
  </si>
  <si>
    <t>АПВ 16 син.</t>
  </si>
  <si>
    <t>апр</t>
  </si>
  <si>
    <t>Обработка подвалов</t>
  </si>
  <si>
    <t>Известь хлорная</t>
  </si>
  <si>
    <t>май</t>
  </si>
  <si>
    <t>Дихлофос</t>
  </si>
  <si>
    <t>июнь</t>
  </si>
  <si>
    <t>Обработка подвала</t>
  </si>
  <si>
    <t>Карбафос 60гр.</t>
  </si>
  <si>
    <t>июль</t>
  </si>
  <si>
    <t>Заднлка межпанельных швов</t>
  </si>
  <si>
    <t>Пена монтажная</t>
  </si>
  <si>
    <t>сен</t>
  </si>
  <si>
    <t>Манжета</t>
  </si>
  <si>
    <t>Муфта 110</t>
  </si>
  <si>
    <t>Отвод 110 х 45</t>
  </si>
  <si>
    <t>Переход 110х 123</t>
  </si>
  <si>
    <t>Ревизия 110</t>
  </si>
  <si>
    <t>Тройник 110х 45</t>
  </si>
  <si>
    <t>Труба 110 (2 М)</t>
  </si>
  <si>
    <t>Угол 110х 45</t>
  </si>
  <si>
    <t>Покраска труб х/в</t>
  </si>
  <si>
    <t>Эмаль ПФ-115 желтая</t>
  </si>
  <si>
    <t>сентябрь</t>
  </si>
  <si>
    <t>Ремонт канализационных сетей</t>
  </si>
  <si>
    <t>Манжета переходная резиновая 123х110</t>
  </si>
  <si>
    <t>Переход 123х110</t>
  </si>
  <si>
    <t>Ревизия п/пр 110</t>
  </si>
  <si>
    <t>Труба канализационная п/пр D 110 L2,0м</t>
  </si>
  <si>
    <t>Задвижка чугунная 30ч 6бр 80</t>
  </si>
  <si>
    <t>Ремонт сетей отопления</t>
  </si>
  <si>
    <t>Замена на радиаторе отопления</t>
  </si>
  <si>
    <t>Кран маевского 01-10</t>
  </si>
  <si>
    <t>окт</t>
  </si>
  <si>
    <t>Ремонт подъездов</t>
  </si>
  <si>
    <t>Грунтовка глубокого проникновения</t>
  </si>
  <si>
    <t>Побелка "Боларс"</t>
  </si>
  <si>
    <t>Растворитель 646 1000 мл. Пересвет</t>
  </si>
  <si>
    <t>Стекло 4мм (41х90)</t>
  </si>
  <si>
    <t>Шпатлевка выравнивающая Боларс</t>
  </si>
  <si>
    <t>Шпатлевка финишная</t>
  </si>
  <si>
    <t>Эмаль ПФ-115 салатовая</t>
  </si>
  <si>
    <t>Эмаль ПФ-115 черная</t>
  </si>
  <si>
    <t>Эмаль ПФ-266 красно-коричневая</t>
  </si>
  <si>
    <t>Кран шаровый 1/2 г/г</t>
  </si>
  <si>
    <t>октябрь</t>
  </si>
  <si>
    <t>Ремонт системы горячего водопровода</t>
  </si>
  <si>
    <t>Анкер рамный металлический 10*112</t>
  </si>
  <si>
    <t>Саморез 3,5 х 41</t>
  </si>
  <si>
    <t>Эмаль ПФ -115 светло-голубая</t>
  </si>
  <si>
    <t>Эмаль ПФ-115 белая</t>
  </si>
  <si>
    <t>Ремонт стояка г/в</t>
  </si>
  <si>
    <t>Карбид кальция</t>
  </si>
  <si>
    <t>Кислород</t>
  </si>
  <si>
    <t>Труба 25,0х3,2 ст 2пс</t>
  </si>
  <si>
    <t>Электроды ЛЭЗМР-3С 3мм</t>
  </si>
  <si>
    <t>ноябрь</t>
  </si>
  <si>
    <t>Ремонт эл/проводки</t>
  </si>
  <si>
    <t>Решётка пластмассовая с рамкой</t>
  </si>
  <si>
    <t>Клей -  жидкие гвозди</t>
  </si>
  <si>
    <t>нояб.</t>
  </si>
  <si>
    <t>Ремонт входных дверей</t>
  </si>
  <si>
    <t>ДВП (2,745х1,22х3,2)</t>
  </si>
  <si>
    <t>Замок кодовый</t>
  </si>
  <si>
    <t>Саморез4,2*19</t>
  </si>
  <si>
    <t>Утеплитель КНАУФ</t>
  </si>
  <si>
    <t>Лампа PHILIPS  HPL №250М Е 40</t>
  </si>
  <si>
    <t>Ремонт эл. проводки</t>
  </si>
  <si>
    <t>Установка адресной таблички</t>
  </si>
  <si>
    <t>Адресные таблички</t>
  </si>
  <si>
    <t>дек</t>
  </si>
  <si>
    <t>Установка адресной таблички и почтовых ящиков.</t>
  </si>
  <si>
    <t>Ящик почтовый КП-5</t>
  </si>
  <si>
    <t>дек.</t>
  </si>
  <si>
    <t>Установка адресной таблички.</t>
  </si>
  <si>
    <t>Ящик почтовый КП-4</t>
  </si>
  <si>
    <t>Адресные таблички и ящиков.</t>
  </si>
  <si>
    <t>декабрь</t>
  </si>
  <si>
    <t>Ремонт стояка х/в</t>
  </si>
  <si>
    <t>Кран  шар.. д/воды 1/2</t>
  </si>
  <si>
    <t xml:space="preserve">Кран шаровый  3\4 г\г </t>
  </si>
  <si>
    <t>Лён/шт</t>
  </si>
  <si>
    <t>Патрубок 20ц х 3\4ш</t>
  </si>
  <si>
    <t>Резьба  Д-15</t>
  </si>
  <si>
    <t>Труба 20,0х2,8ст2пс ГОСТ 3262-75</t>
  </si>
  <si>
    <t>Замена  (дворовое освещения)</t>
  </si>
  <si>
    <t>Ремонт входной двери</t>
  </si>
  <si>
    <t>Доводчик ДС-01\65-ВР</t>
  </si>
  <si>
    <t>декаб.</t>
  </si>
  <si>
    <t>Отчет управляющей организации ООО "Жилсервис" 2015г.</t>
  </si>
  <si>
    <t>Техническое обслуживание газового оборудования</t>
  </si>
  <si>
    <t>Доходы от управления за год.</t>
  </si>
  <si>
    <t>Задолженность населения за услуги ЖКХ по состоянию на 01.01.2016г.</t>
  </si>
  <si>
    <t>Техническое обслуживание вентканалов</t>
  </si>
  <si>
    <t>Стороительная экспертиза</t>
  </si>
  <si>
    <t>Перерасход средств за 2014г.</t>
  </si>
  <si>
    <t>Финансовый результат (перерасход)</t>
  </si>
  <si>
    <t>Остаток средств за 2014г.</t>
  </si>
  <si>
    <t>Расчетно-кассовое обслуж. (услуги банка, почты).</t>
  </si>
  <si>
    <t>Орловский р-он,  д. Образцово, ул. Школьная,4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</si>
</sst>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#,##0.00;[Red]\-#,##0.00"/>
    <numFmt numFmtId="175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textRotation="90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1" fillId="0" borderId="11" xfId="0" applyNumberFormat="1" applyFont="1" applyBorder="1" applyAlignment="1">
      <alignment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textRotation="90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vertical="center" textRotation="90" wrapText="1"/>
    </xf>
    <xf numFmtId="0" fontId="0" fillId="0" borderId="14" xfId="0" applyFill="1" applyBorder="1" applyAlignment="1">
      <alignment vertical="center" wrapText="1"/>
    </xf>
    <xf numFmtId="1" fontId="0" fillId="0" borderId="14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8" fillId="0" borderId="10" xfId="52" applyNumberFormat="1" applyFont="1" applyBorder="1" applyAlignment="1">
      <alignment horizontal="left" vertical="top" wrapText="1" indent="8"/>
      <protection/>
    </xf>
    <xf numFmtId="0" fontId="8" fillId="0" borderId="10" xfId="52" applyNumberFormat="1" applyFont="1" applyBorder="1" applyAlignment="1">
      <alignment horizontal="center" vertical="top"/>
      <protection/>
    </xf>
    <xf numFmtId="0" fontId="37" fillId="34" borderId="10" xfId="0" applyFont="1" applyFill="1" applyBorder="1" applyAlignment="1">
      <alignment horizontal="left"/>
    </xf>
    <xf numFmtId="0" fontId="8" fillId="0" borderId="10" xfId="52" applyNumberFormat="1" applyFont="1" applyBorder="1" applyAlignment="1">
      <alignment vertical="top" wrapText="1"/>
      <protection/>
    </xf>
    <xf numFmtId="1" fontId="0" fillId="0" borderId="10" xfId="0" applyNumberFormat="1" applyFont="1" applyBorder="1" applyAlignment="1">
      <alignment textRotation="90"/>
    </xf>
    <xf numFmtId="0" fontId="9" fillId="34" borderId="10" xfId="52" applyNumberFormat="1" applyFont="1" applyFill="1" applyBorder="1" applyAlignment="1">
      <alignment vertical="top" wrapText="1"/>
      <protection/>
    </xf>
    <xf numFmtId="0" fontId="37" fillId="34" borderId="10" xfId="0" applyFont="1" applyFill="1" applyBorder="1" applyAlignment="1">
      <alignment/>
    </xf>
    <xf numFmtId="0" fontId="9" fillId="0" borderId="10" xfId="53" applyNumberFormat="1" applyFont="1" applyFill="1" applyBorder="1" applyAlignment="1">
      <alignment vertical="top" wrapText="1"/>
      <protection/>
    </xf>
    <xf numFmtId="172" fontId="8" fillId="0" borderId="10" xfId="53" applyNumberFormat="1" applyFont="1" applyFill="1" applyBorder="1" applyAlignment="1">
      <alignment horizontal="right" vertical="top"/>
      <protection/>
    </xf>
    <xf numFmtId="173" fontId="9" fillId="0" borderId="10" xfId="53" applyNumberFormat="1" applyFont="1" applyFill="1" applyBorder="1" applyAlignment="1">
      <alignment horizontal="right" vertical="top"/>
      <protection/>
    </xf>
    <xf numFmtId="173" fontId="8" fillId="0" borderId="10" xfId="53" applyNumberFormat="1" applyFont="1" applyBorder="1" applyAlignment="1">
      <alignment horizontal="right" vertical="top"/>
      <protection/>
    </xf>
    <xf numFmtId="0" fontId="9" fillId="34" borderId="10" xfId="53" applyNumberFormat="1" applyFont="1" applyFill="1" applyBorder="1" applyAlignment="1">
      <alignment vertical="top" wrapText="1"/>
      <protection/>
    </xf>
    <xf numFmtId="0" fontId="8" fillId="0" borderId="10" xfId="53" applyNumberFormat="1" applyFont="1" applyBorder="1" applyAlignment="1">
      <alignment vertical="top" wrapText="1"/>
      <protection/>
    </xf>
    <xf numFmtId="172" fontId="8" fillId="0" borderId="10" xfId="53" applyNumberFormat="1" applyFont="1" applyBorder="1" applyAlignment="1">
      <alignment horizontal="center" vertical="top"/>
      <protection/>
    </xf>
    <xf numFmtId="173" fontId="8" fillId="0" borderId="10" xfId="53" applyNumberFormat="1" applyFont="1" applyBorder="1" applyAlignment="1">
      <alignment horizontal="center" vertical="top"/>
      <protection/>
    </xf>
    <xf numFmtId="174" fontId="8" fillId="0" borderId="10" xfId="53" applyNumberFormat="1" applyFont="1" applyBorder="1" applyAlignment="1">
      <alignment horizontal="center" vertical="top"/>
      <protection/>
    </xf>
    <xf numFmtId="172" fontId="8" fillId="0" borderId="10" xfId="53" applyNumberFormat="1" applyFont="1" applyFill="1" applyBorder="1" applyAlignment="1">
      <alignment horizontal="center" vertical="top"/>
      <protection/>
    </xf>
    <xf numFmtId="173" fontId="9" fillId="0" borderId="10" xfId="53" applyNumberFormat="1" applyFont="1" applyFill="1" applyBorder="1" applyAlignment="1">
      <alignment horizontal="center" vertical="top"/>
      <protection/>
    </xf>
    <xf numFmtId="172" fontId="0" fillId="0" borderId="10" xfId="0" applyNumberFormat="1" applyBorder="1" applyAlignment="1">
      <alignment/>
    </xf>
    <xf numFmtId="1" fontId="8" fillId="0" borderId="10" xfId="53" applyNumberFormat="1" applyFont="1" applyBorder="1" applyAlignment="1">
      <alignment horizontal="right" vertical="top"/>
      <protection/>
    </xf>
    <xf numFmtId="172" fontId="8" fillId="0" borderId="10" xfId="52" applyNumberFormat="1" applyFont="1" applyFill="1" applyBorder="1" applyAlignment="1">
      <alignment horizontal="right" vertical="top"/>
      <protection/>
    </xf>
    <xf numFmtId="174" fontId="9" fillId="0" borderId="10" xfId="52" applyNumberFormat="1" applyFont="1" applyFill="1" applyBorder="1" applyAlignment="1">
      <alignment horizontal="right" vertical="top"/>
      <protection/>
    </xf>
    <xf numFmtId="1" fontId="8" fillId="0" borderId="10" xfId="53" applyNumberFormat="1" applyFont="1" applyBorder="1" applyAlignment="1">
      <alignment horizontal="center" vertical="top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textRotation="90"/>
    </xf>
    <xf numFmtId="0" fontId="9" fillId="0" borderId="10" xfId="53" applyNumberFormat="1" applyFont="1" applyFill="1" applyBorder="1" applyAlignment="1">
      <alignment horizontal="left" vertical="top" wrapText="1"/>
      <protection/>
    </xf>
    <xf numFmtId="175" fontId="8" fillId="0" borderId="10" xfId="53" applyNumberFormat="1" applyFont="1" applyFill="1" applyBorder="1" applyAlignment="1">
      <alignment horizontal="right" vertical="top"/>
      <protection/>
    </xf>
    <xf numFmtId="0" fontId="8" fillId="0" borderId="10" xfId="54" applyNumberFormat="1" applyFont="1" applyBorder="1" applyAlignment="1">
      <alignment vertical="top" wrapText="1"/>
      <protection/>
    </xf>
    <xf numFmtId="175" fontId="8" fillId="0" borderId="10" xfId="54" applyNumberFormat="1" applyFont="1" applyBorder="1" applyAlignment="1">
      <alignment horizontal="right" vertical="top"/>
      <protection/>
    </xf>
    <xf numFmtId="173" fontId="8" fillId="0" borderId="10" xfId="54" applyNumberFormat="1" applyFont="1" applyBorder="1" applyAlignment="1">
      <alignment horizontal="right" vertical="top"/>
      <protection/>
    </xf>
    <xf numFmtId="0" fontId="9" fillId="34" borderId="10" xfId="53" applyNumberFormat="1" applyFont="1" applyFill="1" applyBorder="1" applyAlignment="1">
      <alignment horizontal="left" vertical="top" wrapText="1"/>
      <protection/>
    </xf>
    <xf numFmtId="174" fontId="8" fillId="0" borderId="10" xfId="54" applyNumberFormat="1" applyFont="1" applyBorder="1" applyAlignment="1">
      <alignment horizontal="right" vertical="top"/>
      <protection/>
    </xf>
    <xf numFmtId="0" fontId="9" fillId="34" borderId="10" xfId="54" applyNumberFormat="1" applyFont="1" applyFill="1" applyBorder="1" applyAlignment="1">
      <alignment vertical="top" wrapText="1"/>
      <protection/>
    </xf>
    <xf numFmtId="173" fontId="0" fillId="0" borderId="10" xfId="0" applyNumberFormat="1" applyBorder="1" applyAlignment="1">
      <alignment/>
    </xf>
    <xf numFmtId="173" fontId="1" fillId="35" borderId="10" xfId="0" applyNumberFormat="1" applyFont="1" applyFill="1" applyBorder="1" applyAlignment="1">
      <alignment horizontal="center"/>
    </xf>
    <xf numFmtId="173" fontId="9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 vertical="center" wrapText="1"/>
    </xf>
    <xf numFmtId="1" fontId="1" fillId="35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1" fillId="35" borderId="17" xfId="0" applyNumberFormat="1" applyFont="1" applyFill="1" applyBorder="1" applyAlignment="1">
      <alignment horizontal="center" vertical="center" wrapText="1"/>
    </xf>
    <xf numFmtId="1" fontId="47" fillId="35" borderId="10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Border="1" applyAlignment="1">
      <alignment horizontal="center" vertical="top"/>
      <protection/>
    </xf>
    <xf numFmtId="1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textRotation="90"/>
    </xf>
    <xf numFmtId="1" fontId="0" fillId="0" borderId="17" xfId="0" applyNumberFormat="1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textRotation="90"/>
    </xf>
    <xf numFmtId="1" fontId="0" fillId="0" borderId="17" xfId="0" applyNumberFormat="1" applyFont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1" fontId="46" fillId="0" borderId="13" xfId="0" applyNumberFormat="1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30" sqref="B30:D30"/>
    </sheetView>
  </sheetViews>
  <sheetFormatPr defaultColWidth="9.00390625" defaultRowHeight="12.75"/>
  <cols>
    <col min="1" max="1" width="3.625" style="0" customWidth="1"/>
    <col min="2" max="2" width="49.75390625" style="0" customWidth="1"/>
    <col min="3" max="3" width="6.75390625" style="0" customWidth="1"/>
    <col min="4" max="4" width="8.875" style="0" customWidth="1"/>
    <col min="5" max="5" width="8.875" style="0" hidden="1" customWidth="1"/>
    <col min="6" max="6" width="10.375" style="0" customWidth="1"/>
  </cols>
  <sheetData>
    <row r="1" spans="1:6" ht="15.75" customHeight="1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10</v>
      </c>
      <c r="B2" s="154"/>
      <c r="C2" s="154"/>
      <c r="D2" s="154"/>
      <c r="E2" s="154"/>
      <c r="F2" s="155"/>
    </row>
    <row r="3" spans="1:6" ht="12.75" customHeight="1">
      <c r="A3" s="158" t="s">
        <v>19</v>
      </c>
      <c r="B3" s="160" t="s">
        <v>6</v>
      </c>
      <c r="C3" s="162" t="s">
        <v>12</v>
      </c>
      <c r="D3" s="162"/>
      <c r="E3" s="162"/>
      <c r="F3" s="156" t="s">
        <v>13</v>
      </c>
    </row>
    <row r="4" spans="1:6" ht="36.75" customHeight="1">
      <c r="A4" s="159"/>
      <c r="B4" s="161"/>
      <c r="C4" s="3" t="s">
        <v>5</v>
      </c>
      <c r="D4" s="3" t="s">
        <v>14</v>
      </c>
      <c r="E4" s="3" t="s">
        <v>15</v>
      </c>
      <c r="F4" s="157"/>
    </row>
    <row r="5" spans="1:6" ht="13.5" customHeight="1" hidden="1">
      <c r="A5" s="28"/>
      <c r="B5" s="4"/>
      <c r="C5" s="1"/>
      <c r="D5" s="1"/>
      <c r="E5" s="1"/>
      <c r="F5" s="1">
        <v>7.5904</v>
      </c>
    </row>
    <row r="6" spans="1:6" ht="13.5">
      <c r="A6" s="28" t="s">
        <v>0</v>
      </c>
      <c r="B6" s="4" t="s">
        <v>1</v>
      </c>
      <c r="C6" s="1"/>
      <c r="D6" s="1"/>
      <c r="E6" s="1"/>
      <c r="F6" s="1"/>
    </row>
    <row r="7" spans="1:6" ht="12.75" customHeight="1">
      <c r="A7" s="134" t="s">
        <v>106</v>
      </c>
      <c r="B7" s="70" t="s">
        <v>84</v>
      </c>
      <c r="C7" s="67"/>
      <c r="D7" s="68"/>
      <c r="E7" s="16"/>
      <c r="F7" s="17"/>
    </row>
    <row r="8" spans="1:6" ht="12.75">
      <c r="A8" s="135"/>
      <c r="B8" s="71" t="s">
        <v>97</v>
      </c>
      <c r="C8" s="72">
        <v>5</v>
      </c>
      <c r="D8" s="73">
        <v>51</v>
      </c>
      <c r="E8" s="144">
        <v>5849.77</v>
      </c>
      <c r="F8" s="139">
        <f>E8*F5</f>
        <v>44402.094208</v>
      </c>
    </row>
    <row r="9" spans="1:6" ht="12.75">
      <c r="A9" s="135"/>
      <c r="B9" s="71" t="s">
        <v>86</v>
      </c>
      <c r="C9" s="72">
        <v>10</v>
      </c>
      <c r="D9" s="73">
        <v>191.2</v>
      </c>
      <c r="E9" s="145"/>
      <c r="F9" s="140"/>
    </row>
    <row r="10" spans="1:6" ht="12.75">
      <c r="A10" s="135"/>
      <c r="B10" s="71" t="s">
        <v>87</v>
      </c>
      <c r="C10" s="72">
        <v>1</v>
      </c>
      <c r="D10" s="73">
        <v>68</v>
      </c>
      <c r="E10" s="145"/>
      <c r="F10" s="140"/>
    </row>
    <row r="11" spans="1:6" ht="12.75">
      <c r="A11" s="135"/>
      <c r="B11" s="71" t="s">
        <v>98</v>
      </c>
      <c r="C11" s="72">
        <v>20</v>
      </c>
      <c r="D11" s="73">
        <v>13</v>
      </c>
      <c r="E11" s="145"/>
      <c r="F11" s="140"/>
    </row>
    <row r="12" spans="1:6" ht="12.75">
      <c r="A12" s="135"/>
      <c r="B12" s="71" t="s">
        <v>89</v>
      </c>
      <c r="C12" s="72">
        <v>25</v>
      </c>
      <c r="D12" s="73">
        <v>298.1</v>
      </c>
      <c r="E12" s="145"/>
      <c r="F12" s="140"/>
    </row>
    <row r="13" spans="1:6" ht="12.75">
      <c r="A13" s="135"/>
      <c r="B13" s="71" t="s">
        <v>99</v>
      </c>
      <c r="C13" s="72">
        <v>40</v>
      </c>
      <c r="D13" s="74">
        <v>3965.2</v>
      </c>
      <c r="E13" s="145"/>
      <c r="F13" s="140"/>
    </row>
    <row r="14" spans="1:6" ht="13.5" customHeight="1">
      <c r="A14" s="135"/>
      <c r="B14" s="71" t="s">
        <v>100</v>
      </c>
      <c r="C14" s="72">
        <v>2</v>
      </c>
      <c r="D14" s="73">
        <v>235.5</v>
      </c>
      <c r="E14" s="145"/>
      <c r="F14" s="140"/>
    </row>
    <row r="15" spans="1:6" ht="14.25" customHeight="1">
      <c r="A15" s="135"/>
      <c r="B15" s="71" t="s">
        <v>93</v>
      </c>
      <c r="C15" s="72">
        <v>10</v>
      </c>
      <c r="D15" s="74">
        <v>1027.77</v>
      </c>
      <c r="E15" s="146"/>
      <c r="F15" s="141"/>
    </row>
    <row r="16" spans="1:6" ht="14.25" customHeight="1">
      <c r="A16" s="135"/>
      <c r="B16" s="70" t="s">
        <v>101</v>
      </c>
      <c r="C16" s="75"/>
      <c r="D16" s="76"/>
      <c r="E16" s="20"/>
      <c r="F16" s="30"/>
    </row>
    <row r="17" spans="1:6" ht="13.5" customHeight="1">
      <c r="A17" s="135"/>
      <c r="B17" s="71" t="s">
        <v>102</v>
      </c>
      <c r="C17" s="72">
        <v>3</v>
      </c>
      <c r="D17" s="73">
        <v>195</v>
      </c>
      <c r="E17" s="147">
        <v>460.35</v>
      </c>
      <c r="F17" s="139">
        <f>E17*F5</f>
        <v>3494.24064</v>
      </c>
    </row>
    <row r="18" spans="1:6" ht="14.25" customHeight="1">
      <c r="A18" s="135"/>
      <c r="B18" s="71" t="s">
        <v>103</v>
      </c>
      <c r="C18" s="72">
        <v>0.2</v>
      </c>
      <c r="D18" s="73">
        <v>54</v>
      </c>
      <c r="E18" s="148"/>
      <c r="F18" s="140"/>
    </row>
    <row r="19" spans="1:6" ht="13.5" customHeight="1">
      <c r="A19" s="135"/>
      <c r="B19" s="71" t="s">
        <v>104</v>
      </c>
      <c r="C19" s="72">
        <v>1.7</v>
      </c>
      <c r="D19" s="73">
        <v>115.25</v>
      </c>
      <c r="E19" s="148"/>
      <c r="F19" s="140"/>
    </row>
    <row r="20" spans="1:6" ht="12.75" customHeight="1">
      <c r="A20" s="136"/>
      <c r="B20" s="71" t="s">
        <v>105</v>
      </c>
      <c r="C20" s="72">
        <v>1</v>
      </c>
      <c r="D20" s="73">
        <v>96.1</v>
      </c>
      <c r="E20" s="149"/>
      <c r="F20" s="141"/>
    </row>
    <row r="21" spans="1:6" ht="13.5" customHeight="1">
      <c r="A21" s="137" t="s">
        <v>120</v>
      </c>
      <c r="B21" s="89" t="s">
        <v>118</v>
      </c>
      <c r="C21" s="85"/>
      <c r="D21" s="68"/>
      <c r="E21" s="48"/>
      <c r="F21" s="36"/>
    </row>
    <row r="22" spans="1:6" ht="13.5" customHeight="1">
      <c r="A22" s="138"/>
      <c r="B22" s="86" t="s">
        <v>119</v>
      </c>
      <c r="C22" s="87">
        <v>1</v>
      </c>
      <c r="D22" s="88">
        <v>500</v>
      </c>
      <c r="E22" s="48">
        <v>500</v>
      </c>
      <c r="F22" s="30">
        <v>500</v>
      </c>
    </row>
    <row r="23" spans="1:6" ht="13.5" customHeight="1">
      <c r="A23" s="83"/>
      <c r="B23" s="40"/>
      <c r="C23" s="17"/>
      <c r="D23" s="93">
        <f>SUM(D7:D22)</f>
        <v>6810.120000000001</v>
      </c>
      <c r="E23" s="50"/>
      <c r="F23" s="97">
        <f>SUM(F8:F22)</f>
        <v>48396.334848</v>
      </c>
    </row>
    <row r="24" spans="1:6" ht="14.25" customHeight="1">
      <c r="A24" s="4" t="s">
        <v>2</v>
      </c>
      <c r="B24" s="142" t="s">
        <v>3</v>
      </c>
      <c r="C24" s="143"/>
      <c r="D24" s="1"/>
      <c r="E24" s="1"/>
      <c r="F24" s="31"/>
    </row>
    <row r="25" spans="1:6" ht="14.25" customHeight="1">
      <c r="A25" s="5"/>
      <c r="B25" s="113" t="s">
        <v>7</v>
      </c>
      <c r="C25" s="114"/>
      <c r="D25" s="115"/>
      <c r="E25" s="100">
        <v>33832</v>
      </c>
      <c r="F25" s="31">
        <v>24040.22</v>
      </c>
    </row>
    <row r="26" spans="1:6" ht="13.5" customHeight="1">
      <c r="A26" s="98"/>
      <c r="B26" s="113" t="s">
        <v>4</v>
      </c>
      <c r="C26" s="114"/>
      <c r="D26" s="115"/>
      <c r="E26" s="100">
        <v>48963</v>
      </c>
      <c r="F26" s="31">
        <v>35713.64</v>
      </c>
    </row>
    <row r="27" spans="1:6" ht="13.5" customHeight="1">
      <c r="A27" s="99"/>
      <c r="B27" s="113" t="s">
        <v>143</v>
      </c>
      <c r="C27" s="114"/>
      <c r="D27" s="115"/>
      <c r="E27" s="100">
        <v>5240</v>
      </c>
      <c r="F27" s="31">
        <v>1224.84</v>
      </c>
    </row>
    <row r="28" spans="1:6" ht="12.75" customHeight="1">
      <c r="A28" s="99"/>
      <c r="B28" s="113" t="s">
        <v>21</v>
      </c>
      <c r="C28" s="114"/>
      <c r="D28" s="115"/>
      <c r="E28" s="100">
        <v>1058</v>
      </c>
      <c r="F28" s="31">
        <v>910.98</v>
      </c>
    </row>
    <row r="29" spans="1:6" ht="12.75" customHeight="1">
      <c r="A29" s="99"/>
      <c r="B29" s="116" t="s">
        <v>8</v>
      </c>
      <c r="C29" s="117"/>
      <c r="D29" s="118"/>
      <c r="E29" s="101">
        <v>16884</v>
      </c>
      <c r="F29" s="31">
        <v>12337.36</v>
      </c>
    </row>
    <row r="30" spans="1:6" ht="12.75" customHeight="1">
      <c r="A30" s="99"/>
      <c r="B30" s="116" t="s">
        <v>148</v>
      </c>
      <c r="C30" s="117"/>
      <c r="D30" s="118"/>
      <c r="E30" s="101">
        <v>6197</v>
      </c>
      <c r="F30" s="31">
        <v>4174.18</v>
      </c>
    </row>
    <row r="31" spans="1:6" ht="12.75">
      <c r="A31" s="99"/>
      <c r="B31" s="119" t="s">
        <v>9</v>
      </c>
      <c r="C31" s="120"/>
      <c r="D31" s="121"/>
      <c r="E31" s="100">
        <v>166062</v>
      </c>
      <c r="F31" s="107">
        <f>SUM(F23:F30)</f>
        <v>126797.554848</v>
      </c>
    </row>
    <row r="32" spans="1:6" ht="12.75" customHeight="1">
      <c r="A32" s="99"/>
      <c r="B32" s="122" t="s">
        <v>141</v>
      </c>
      <c r="C32" s="123"/>
      <c r="D32" s="124"/>
      <c r="E32" s="100">
        <v>170126</v>
      </c>
      <c r="F32" s="108">
        <v>127473</v>
      </c>
    </row>
    <row r="33" spans="1:6" ht="12" customHeight="1">
      <c r="A33" s="99"/>
      <c r="B33" s="131"/>
      <c r="C33" s="132"/>
      <c r="D33" s="133"/>
      <c r="E33" s="102"/>
      <c r="F33" s="31"/>
    </row>
    <row r="34" spans="1:6" ht="15.75" customHeight="1">
      <c r="A34" s="99"/>
      <c r="B34" s="125" t="s">
        <v>20</v>
      </c>
      <c r="C34" s="126"/>
      <c r="D34" s="127"/>
      <c r="E34" s="103">
        <v>4064</v>
      </c>
      <c r="F34" s="106">
        <f>F32-F31</f>
        <v>675.4451520000002</v>
      </c>
    </row>
    <row r="35" spans="1:6" ht="13.5" customHeight="1">
      <c r="A35" s="6"/>
      <c r="B35" s="128" t="s">
        <v>142</v>
      </c>
      <c r="C35" s="129"/>
      <c r="D35" s="130"/>
      <c r="E35" s="104">
        <v>66389</v>
      </c>
      <c r="F35" s="105">
        <v>15967</v>
      </c>
    </row>
  </sheetData>
  <sheetProtection/>
  <mergeCells count="24">
    <mergeCell ref="E17:E20"/>
    <mergeCell ref="B25:D25"/>
    <mergeCell ref="A1:F1"/>
    <mergeCell ref="A2:F2"/>
    <mergeCell ref="F3:F4"/>
    <mergeCell ref="A3:A4"/>
    <mergeCell ref="B3:B4"/>
    <mergeCell ref="C3:E3"/>
    <mergeCell ref="B34:D34"/>
    <mergeCell ref="B35:D35"/>
    <mergeCell ref="B33:D33"/>
    <mergeCell ref="A7:A20"/>
    <mergeCell ref="A21:A22"/>
    <mergeCell ref="F17:F20"/>
    <mergeCell ref="F8:F15"/>
    <mergeCell ref="B24:C24"/>
    <mergeCell ref="B27:D27"/>
    <mergeCell ref="E8:E15"/>
    <mergeCell ref="B26:D26"/>
    <mergeCell ref="B28:D28"/>
    <mergeCell ref="B29:D29"/>
    <mergeCell ref="B30:D30"/>
    <mergeCell ref="B31:D31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5" sqref="B35:D35"/>
    </sheetView>
  </sheetViews>
  <sheetFormatPr defaultColWidth="9.00390625" defaultRowHeight="12.75"/>
  <cols>
    <col min="1" max="1" width="3.375" style="0" customWidth="1"/>
    <col min="2" max="2" width="53.125" style="0" customWidth="1"/>
    <col min="3" max="3" width="5.125" style="0" customWidth="1"/>
    <col min="4" max="4" width="8.25390625" style="0" customWidth="1"/>
    <col min="5" max="5" width="8.625" style="0" hidden="1" customWidth="1"/>
    <col min="6" max="6" width="10.375" style="0" customWidth="1"/>
  </cols>
  <sheetData>
    <row r="1" spans="1:6" ht="12.75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11</v>
      </c>
      <c r="B2" s="154"/>
      <c r="C2" s="154"/>
      <c r="D2" s="154"/>
      <c r="E2" s="154"/>
      <c r="F2" s="155"/>
    </row>
    <row r="3" spans="1:6" ht="12.75">
      <c r="A3" s="166" t="s">
        <v>19</v>
      </c>
      <c r="B3" s="163" t="s">
        <v>6</v>
      </c>
      <c r="C3" s="163" t="s">
        <v>12</v>
      </c>
      <c r="D3" s="163"/>
      <c r="E3" s="163"/>
      <c r="F3" s="163" t="s">
        <v>13</v>
      </c>
    </row>
    <row r="4" spans="1:6" ht="37.5" customHeight="1">
      <c r="A4" s="166"/>
      <c r="B4" s="163"/>
      <c r="C4" s="3" t="s">
        <v>5</v>
      </c>
      <c r="D4" s="3" t="s">
        <v>14</v>
      </c>
      <c r="E4" s="3" t="s">
        <v>15</v>
      </c>
      <c r="F4" s="163"/>
    </row>
    <row r="5" spans="1:6" ht="12" customHeight="1" hidden="1">
      <c r="A5" s="28"/>
      <c r="B5" s="11"/>
      <c r="C5" s="1"/>
      <c r="D5" s="1"/>
      <c r="E5" s="1"/>
      <c r="F5" s="1">
        <v>7.5904</v>
      </c>
    </row>
    <row r="6" spans="1:6" ht="13.5" customHeight="1">
      <c r="A6" s="28" t="s">
        <v>0</v>
      </c>
      <c r="B6" s="11" t="s">
        <v>1</v>
      </c>
      <c r="C6" s="1"/>
      <c r="D6" s="1"/>
      <c r="E6" s="1"/>
      <c r="F6" s="1"/>
    </row>
    <row r="7" spans="1:6" ht="11.25" customHeight="1">
      <c r="A7" s="164"/>
      <c r="B7" s="12" t="s">
        <v>30</v>
      </c>
      <c r="C7" s="16" t="s">
        <v>31</v>
      </c>
      <c r="D7" s="16" t="s">
        <v>31</v>
      </c>
      <c r="E7" s="16"/>
      <c r="F7" s="20"/>
    </row>
    <row r="8" spans="1:6" ht="12.75">
      <c r="A8" s="135"/>
      <c r="B8" s="1" t="s">
        <v>32</v>
      </c>
      <c r="C8" s="20">
        <v>1</v>
      </c>
      <c r="D8" s="20">
        <v>187.5</v>
      </c>
      <c r="E8" s="144">
        <v>816.5</v>
      </c>
      <c r="F8" s="139">
        <f>E8*F5</f>
        <v>6197.5616</v>
      </c>
    </row>
    <row r="9" spans="1:6" ht="12.75">
      <c r="A9" s="135"/>
      <c r="B9" s="1" t="s">
        <v>33</v>
      </c>
      <c r="C9" s="20">
        <v>5</v>
      </c>
      <c r="D9" s="20">
        <v>75</v>
      </c>
      <c r="E9" s="145"/>
      <c r="F9" s="140"/>
    </row>
    <row r="10" spans="1:6" ht="12.75">
      <c r="A10" s="135"/>
      <c r="B10" s="1" t="s">
        <v>34</v>
      </c>
      <c r="C10" s="20">
        <v>1</v>
      </c>
      <c r="D10" s="20">
        <v>35</v>
      </c>
      <c r="E10" s="145"/>
      <c r="F10" s="140"/>
    </row>
    <row r="11" spans="1:6" ht="12.75">
      <c r="A11" s="135"/>
      <c r="B11" s="1" t="s">
        <v>35</v>
      </c>
      <c r="C11" s="20">
        <v>1</v>
      </c>
      <c r="D11" s="20">
        <v>47</v>
      </c>
      <c r="E11" s="145"/>
      <c r="F11" s="140"/>
    </row>
    <row r="12" spans="1:6" ht="12.75">
      <c r="A12" s="135"/>
      <c r="B12" s="1" t="s">
        <v>36</v>
      </c>
      <c r="C12" s="20">
        <v>1</v>
      </c>
      <c r="D12" s="20">
        <v>83</v>
      </c>
      <c r="E12" s="145"/>
      <c r="F12" s="140"/>
    </row>
    <row r="13" spans="1:6" ht="12.75">
      <c r="A13" s="135"/>
      <c r="B13" s="45" t="s">
        <v>37</v>
      </c>
      <c r="C13" s="20">
        <v>1</v>
      </c>
      <c r="D13" s="20">
        <v>138</v>
      </c>
      <c r="E13" s="145"/>
      <c r="F13" s="140"/>
    </row>
    <row r="14" spans="1:6" ht="12.75">
      <c r="A14" s="136"/>
      <c r="B14" s="1" t="s">
        <v>38</v>
      </c>
      <c r="C14" s="20">
        <v>1</v>
      </c>
      <c r="D14" s="20">
        <v>251</v>
      </c>
      <c r="E14" s="146"/>
      <c r="F14" s="141"/>
    </row>
    <row r="15" spans="1:6" ht="12.75">
      <c r="A15" s="134" t="s">
        <v>49</v>
      </c>
      <c r="B15" s="24" t="s">
        <v>39</v>
      </c>
      <c r="C15" s="20"/>
      <c r="D15" s="20"/>
      <c r="E15" s="20"/>
      <c r="F15" s="29"/>
    </row>
    <row r="16" spans="1:7" ht="13.5" customHeight="1">
      <c r="A16" s="136"/>
      <c r="B16" s="25" t="s">
        <v>48</v>
      </c>
      <c r="C16" s="20">
        <v>1</v>
      </c>
      <c r="D16" s="20">
        <v>28.62</v>
      </c>
      <c r="E16" s="20">
        <v>28.62</v>
      </c>
      <c r="F16" s="30">
        <f>E16*F5</f>
        <v>217.237248</v>
      </c>
      <c r="G16" s="165"/>
    </row>
    <row r="17" spans="1:7" ht="14.25" customHeight="1">
      <c r="A17" s="134" t="s">
        <v>51</v>
      </c>
      <c r="B17" s="40" t="s">
        <v>39</v>
      </c>
      <c r="C17" s="20"/>
      <c r="D17" s="34"/>
      <c r="E17" s="48"/>
      <c r="F17" s="36"/>
      <c r="G17" s="165"/>
    </row>
    <row r="18" spans="1:7" ht="12.75">
      <c r="A18" s="136"/>
      <c r="B18" s="1" t="s">
        <v>50</v>
      </c>
      <c r="C18" s="20">
        <v>74</v>
      </c>
      <c r="D18" s="20">
        <v>695.6</v>
      </c>
      <c r="E18" s="20">
        <v>695.6</v>
      </c>
      <c r="F18" s="30">
        <f>E18*F5</f>
        <v>5279.88224</v>
      </c>
      <c r="G18" s="165"/>
    </row>
    <row r="19" spans="1:7" ht="15">
      <c r="A19" s="134" t="s">
        <v>83</v>
      </c>
      <c r="B19" s="61" t="s">
        <v>81</v>
      </c>
      <c r="C19" s="58"/>
      <c r="D19" s="58"/>
      <c r="E19" s="20"/>
      <c r="F19" s="30"/>
      <c r="G19" s="165"/>
    </row>
    <row r="20" spans="1:7" ht="12.75">
      <c r="A20" s="136"/>
      <c r="B20" s="62" t="s">
        <v>82</v>
      </c>
      <c r="C20" s="60">
        <v>1</v>
      </c>
      <c r="D20" s="60">
        <v>78.5</v>
      </c>
      <c r="E20" s="20">
        <v>78.5</v>
      </c>
      <c r="F20" s="30">
        <f>E20*F5</f>
        <v>595.8464</v>
      </c>
      <c r="G20" s="165"/>
    </row>
    <row r="21" spans="1:7" ht="12.75">
      <c r="A21" s="134" t="s">
        <v>123</v>
      </c>
      <c r="B21" s="89" t="s">
        <v>121</v>
      </c>
      <c r="C21" s="85"/>
      <c r="D21" s="68"/>
      <c r="E21" s="20"/>
      <c r="F21" s="30"/>
      <c r="G21" s="165"/>
    </row>
    <row r="22" spans="1:7" ht="12.75">
      <c r="A22" s="135"/>
      <c r="B22" s="86" t="s">
        <v>119</v>
      </c>
      <c r="C22" s="87">
        <v>1</v>
      </c>
      <c r="D22" s="88">
        <v>500</v>
      </c>
      <c r="E22" s="147">
        <v>500</v>
      </c>
      <c r="F22" s="139">
        <v>6420</v>
      </c>
      <c r="G22" s="165"/>
    </row>
    <row r="23" spans="1:7" ht="12.75">
      <c r="A23" s="136"/>
      <c r="B23" s="86" t="s">
        <v>122</v>
      </c>
      <c r="C23" s="87">
        <v>4</v>
      </c>
      <c r="D23" s="90">
        <v>5920</v>
      </c>
      <c r="E23" s="149"/>
      <c r="F23" s="141"/>
      <c r="G23" s="165"/>
    </row>
    <row r="24" spans="1:7" ht="12.75">
      <c r="A24" s="53"/>
      <c r="B24" s="59"/>
      <c r="C24" s="60"/>
      <c r="D24" s="94">
        <f>SUM(D8:D23)</f>
        <v>8039.22</v>
      </c>
      <c r="E24" s="20"/>
      <c r="F24" s="106">
        <f>SUM(F8:F23)</f>
        <v>18710.527488</v>
      </c>
      <c r="G24" s="165"/>
    </row>
    <row r="25" spans="1:6" ht="14.25" customHeight="1">
      <c r="A25" s="4" t="s">
        <v>2</v>
      </c>
      <c r="B25" s="142" t="s">
        <v>3</v>
      </c>
      <c r="C25" s="143"/>
      <c r="D25" s="1"/>
      <c r="E25" s="1"/>
      <c r="F25" s="31"/>
    </row>
    <row r="26" spans="1:6" ht="15" customHeight="1">
      <c r="A26" s="5"/>
      <c r="B26" s="113" t="s">
        <v>7</v>
      </c>
      <c r="C26" s="114"/>
      <c r="D26" s="115"/>
      <c r="E26" s="100">
        <v>33832</v>
      </c>
      <c r="F26" s="31">
        <v>24161.98</v>
      </c>
    </row>
    <row r="27" spans="1:6" ht="13.5" customHeight="1">
      <c r="A27" s="2"/>
      <c r="B27" s="113" t="s">
        <v>4</v>
      </c>
      <c r="C27" s="114"/>
      <c r="D27" s="115"/>
      <c r="E27" s="100">
        <v>48963</v>
      </c>
      <c r="F27" s="31">
        <v>35894.54</v>
      </c>
    </row>
    <row r="28" spans="1:6" ht="14.25" customHeight="1">
      <c r="A28" s="32"/>
      <c r="B28" s="113" t="s">
        <v>143</v>
      </c>
      <c r="C28" s="114"/>
      <c r="D28" s="115"/>
      <c r="E28" s="100">
        <v>5240</v>
      </c>
      <c r="F28" s="31">
        <v>1231.08</v>
      </c>
    </row>
    <row r="29" spans="1:6" ht="14.25" customHeight="1">
      <c r="A29" s="32"/>
      <c r="B29" s="113" t="s">
        <v>140</v>
      </c>
      <c r="C29" s="114"/>
      <c r="D29" s="115"/>
      <c r="E29" s="100"/>
      <c r="F29" s="31">
        <v>3761.38</v>
      </c>
    </row>
    <row r="30" spans="1:6" ht="12.75" customHeight="1">
      <c r="A30" s="32"/>
      <c r="B30" s="113" t="s">
        <v>21</v>
      </c>
      <c r="C30" s="114"/>
      <c r="D30" s="115"/>
      <c r="E30" s="100">
        <v>1058</v>
      </c>
      <c r="F30" s="31">
        <v>924.56</v>
      </c>
    </row>
    <row r="31" spans="1:6" ht="12.75">
      <c r="A31" s="32"/>
      <c r="B31" s="116" t="s">
        <v>8</v>
      </c>
      <c r="C31" s="117"/>
      <c r="D31" s="118"/>
      <c r="E31" s="101">
        <v>16884</v>
      </c>
      <c r="F31" s="31">
        <v>12340</v>
      </c>
    </row>
    <row r="32" spans="1:6" ht="12.75">
      <c r="A32" s="32"/>
      <c r="B32" s="116" t="s">
        <v>148</v>
      </c>
      <c r="C32" s="117"/>
      <c r="D32" s="118"/>
      <c r="E32" s="101">
        <v>6197</v>
      </c>
      <c r="F32" s="31">
        <v>4871</v>
      </c>
    </row>
    <row r="33" spans="1:6" ht="12.75" customHeight="1">
      <c r="A33" s="32"/>
      <c r="B33" s="119" t="s">
        <v>9</v>
      </c>
      <c r="C33" s="120"/>
      <c r="D33" s="121"/>
      <c r="E33" s="100">
        <v>166062</v>
      </c>
      <c r="F33" s="107">
        <f>SUM(F24:F32)</f>
        <v>101895.06748800002</v>
      </c>
    </row>
    <row r="34" spans="1:6" ht="12.75" customHeight="1">
      <c r="A34" s="32"/>
      <c r="B34" s="122" t="s">
        <v>141</v>
      </c>
      <c r="C34" s="123"/>
      <c r="D34" s="124"/>
      <c r="E34" s="100">
        <v>170126</v>
      </c>
      <c r="F34" s="108">
        <v>118587</v>
      </c>
    </row>
    <row r="35" spans="1:6" ht="12.75" customHeight="1">
      <c r="A35" s="32"/>
      <c r="B35" s="131" t="s">
        <v>145</v>
      </c>
      <c r="C35" s="132"/>
      <c r="D35" s="133"/>
      <c r="E35" s="102"/>
      <c r="F35" s="31">
        <v>23078</v>
      </c>
    </row>
    <row r="36" spans="1:6" ht="12.75">
      <c r="A36" s="32"/>
      <c r="B36" s="125" t="s">
        <v>146</v>
      </c>
      <c r="C36" s="126"/>
      <c r="D36" s="127"/>
      <c r="E36" s="103">
        <v>4064</v>
      </c>
      <c r="F36" s="106">
        <f>F34-F33-F35</f>
        <v>-6386.067488000015</v>
      </c>
    </row>
    <row r="37" spans="1:6" ht="12.75" customHeight="1">
      <c r="A37" s="1"/>
      <c r="B37" s="128" t="s">
        <v>142</v>
      </c>
      <c r="C37" s="129"/>
      <c r="D37" s="130"/>
      <c r="E37" s="104">
        <v>66389</v>
      </c>
      <c r="F37" s="105">
        <v>30242</v>
      </c>
    </row>
  </sheetData>
  <sheetProtection/>
  <mergeCells count="29">
    <mergeCell ref="G16:G24"/>
    <mergeCell ref="E22:E23"/>
    <mergeCell ref="F22:F23"/>
    <mergeCell ref="A1:F1"/>
    <mergeCell ref="A2:F2"/>
    <mergeCell ref="A3:A4"/>
    <mergeCell ref="B3:B4"/>
    <mergeCell ref="C3:E3"/>
    <mergeCell ref="A19:A20"/>
    <mergeCell ref="A21:A23"/>
    <mergeCell ref="B33:D33"/>
    <mergeCell ref="F3:F4"/>
    <mergeCell ref="A7:A14"/>
    <mergeCell ref="E8:E14"/>
    <mergeCell ref="F8:F14"/>
    <mergeCell ref="A15:A16"/>
    <mergeCell ref="A17:A18"/>
    <mergeCell ref="B25:C25"/>
    <mergeCell ref="B28:D28"/>
    <mergeCell ref="B34:D34"/>
    <mergeCell ref="B35:D35"/>
    <mergeCell ref="B36:D36"/>
    <mergeCell ref="B37:D37"/>
    <mergeCell ref="B29:D29"/>
    <mergeCell ref="B26:D26"/>
    <mergeCell ref="B27:D27"/>
    <mergeCell ref="B30:D30"/>
    <mergeCell ref="B31:D31"/>
    <mergeCell ref="B32:D3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36" sqref="B36:D36"/>
    </sheetView>
  </sheetViews>
  <sheetFormatPr defaultColWidth="9.00390625" defaultRowHeight="12.75"/>
  <cols>
    <col min="1" max="1" width="3.625" style="0" customWidth="1"/>
    <col min="2" max="2" width="50.75390625" style="0" customWidth="1"/>
    <col min="3" max="3" width="6.375" style="0" customWidth="1"/>
    <col min="4" max="4" width="10.875" style="0" customWidth="1"/>
    <col min="5" max="5" width="10.375" style="0" hidden="1" customWidth="1"/>
    <col min="6" max="6" width="10.375" style="0" customWidth="1"/>
  </cols>
  <sheetData>
    <row r="1" spans="1:6" ht="12.75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16</v>
      </c>
      <c r="B2" s="154"/>
      <c r="C2" s="154"/>
      <c r="D2" s="154"/>
      <c r="E2" s="154"/>
      <c r="F2" s="155"/>
    </row>
    <row r="3" spans="1:6" ht="12.75">
      <c r="A3" s="167" t="s">
        <v>19</v>
      </c>
      <c r="B3" s="163" t="s">
        <v>6</v>
      </c>
      <c r="C3" s="163" t="s">
        <v>12</v>
      </c>
      <c r="D3" s="163"/>
      <c r="E3" s="163"/>
      <c r="F3" s="163" t="s">
        <v>13</v>
      </c>
    </row>
    <row r="4" spans="1:6" ht="34.5" customHeight="1">
      <c r="A4" s="167"/>
      <c r="B4" s="163"/>
      <c r="C4" s="3" t="s">
        <v>5</v>
      </c>
      <c r="D4" s="3" t="s">
        <v>14</v>
      </c>
      <c r="E4" s="3" t="s">
        <v>15</v>
      </c>
      <c r="F4" s="163"/>
    </row>
    <row r="5" spans="1:6" ht="12" customHeight="1" hidden="1">
      <c r="A5" s="33"/>
      <c r="B5" s="11"/>
      <c r="C5" s="7"/>
      <c r="D5" s="3"/>
      <c r="E5" s="9"/>
      <c r="F5" s="1">
        <v>7.5904</v>
      </c>
    </row>
    <row r="6" spans="1:6" ht="14.25" customHeight="1">
      <c r="A6" s="33" t="s">
        <v>0</v>
      </c>
      <c r="B6" s="11" t="s">
        <v>1</v>
      </c>
      <c r="C6" s="7"/>
      <c r="D6" s="3"/>
      <c r="E6" s="9"/>
      <c r="F6" s="1"/>
    </row>
    <row r="7" spans="1:6" ht="13.5" customHeight="1">
      <c r="A7" s="168" t="s">
        <v>62</v>
      </c>
      <c r="B7" s="13" t="s">
        <v>60</v>
      </c>
      <c r="C7" s="16"/>
      <c r="D7" s="16"/>
      <c r="E7" s="16"/>
      <c r="F7" s="17"/>
    </row>
    <row r="8" spans="1:6" ht="12.75">
      <c r="A8" s="169"/>
      <c r="B8" s="1" t="s">
        <v>61</v>
      </c>
      <c r="C8" s="17">
        <v>3</v>
      </c>
      <c r="D8" s="17">
        <v>1166.5</v>
      </c>
      <c r="E8" s="19">
        <v>1166.5</v>
      </c>
      <c r="F8" s="30">
        <f>E8*F5</f>
        <v>8854.2016</v>
      </c>
    </row>
    <row r="9" spans="1:6" ht="15">
      <c r="A9" s="168" t="s">
        <v>95</v>
      </c>
      <c r="B9" s="65" t="s">
        <v>84</v>
      </c>
      <c r="C9" s="58"/>
      <c r="D9" s="58"/>
      <c r="E9" s="35"/>
      <c r="F9" s="30"/>
    </row>
    <row r="10" spans="1:6" ht="12.75">
      <c r="A10" s="170"/>
      <c r="B10" s="62" t="s">
        <v>85</v>
      </c>
      <c r="C10" s="60">
        <v>5</v>
      </c>
      <c r="D10" s="60">
        <v>140.5</v>
      </c>
      <c r="E10" s="144">
        <v>8811.48</v>
      </c>
      <c r="F10" s="139">
        <f>E10*F5</f>
        <v>66882.657792</v>
      </c>
    </row>
    <row r="11" spans="1:6" ht="12.75">
      <c r="A11" s="170"/>
      <c r="B11" s="62" t="s">
        <v>48</v>
      </c>
      <c r="C11" s="60">
        <v>1</v>
      </c>
      <c r="D11" s="60">
        <v>52</v>
      </c>
      <c r="E11" s="145"/>
      <c r="F11" s="140"/>
    </row>
    <row r="12" spans="1:6" ht="12.75">
      <c r="A12" s="170"/>
      <c r="B12" s="62" t="s">
        <v>86</v>
      </c>
      <c r="C12" s="60">
        <v>30</v>
      </c>
      <c r="D12" s="60">
        <v>573.6</v>
      </c>
      <c r="E12" s="145"/>
      <c r="F12" s="140"/>
    </row>
    <row r="13" spans="1:6" ht="12.75">
      <c r="A13" s="170"/>
      <c r="B13" s="62" t="s">
        <v>87</v>
      </c>
      <c r="C13" s="60">
        <v>1</v>
      </c>
      <c r="D13" s="60">
        <v>68</v>
      </c>
      <c r="E13" s="145"/>
      <c r="F13" s="140"/>
    </row>
    <row r="14" spans="1:6" ht="12.75">
      <c r="A14" s="170"/>
      <c r="B14" s="62" t="s">
        <v>88</v>
      </c>
      <c r="C14" s="60">
        <v>1</v>
      </c>
      <c r="D14" s="60">
        <v>600</v>
      </c>
      <c r="E14" s="145"/>
      <c r="F14" s="140"/>
    </row>
    <row r="15" spans="1:6" ht="12.75">
      <c r="A15" s="170"/>
      <c r="B15" s="62" t="s">
        <v>89</v>
      </c>
      <c r="C15" s="60">
        <v>50</v>
      </c>
      <c r="D15" s="60">
        <v>596.2</v>
      </c>
      <c r="E15" s="145"/>
      <c r="F15" s="140"/>
    </row>
    <row r="16" spans="1:6" ht="12.75">
      <c r="A16" s="170"/>
      <c r="B16" s="62" t="s">
        <v>90</v>
      </c>
      <c r="C16" s="60">
        <v>13</v>
      </c>
      <c r="D16" s="60">
        <v>264.55</v>
      </c>
      <c r="E16" s="145"/>
      <c r="F16" s="140"/>
    </row>
    <row r="17" spans="1:6" ht="12.75">
      <c r="A17" s="170"/>
      <c r="B17" s="62" t="s">
        <v>91</v>
      </c>
      <c r="C17" s="60">
        <v>50</v>
      </c>
      <c r="D17" s="60">
        <v>5039.85</v>
      </c>
      <c r="E17" s="145"/>
      <c r="F17" s="140"/>
    </row>
    <row r="18" spans="1:6" ht="12.75">
      <c r="A18" s="170"/>
      <c r="B18" s="62" t="s">
        <v>92</v>
      </c>
      <c r="C18" s="60">
        <v>2.7</v>
      </c>
      <c r="D18" s="60">
        <v>259</v>
      </c>
      <c r="E18" s="145"/>
      <c r="F18" s="140"/>
    </row>
    <row r="19" spans="1:6" ht="12.75">
      <c r="A19" s="170"/>
      <c r="B19" s="62" t="s">
        <v>93</v>
      </c>
      <c r="C19" s="60">
        <v>10</v>
      </c>
      <c r="D19" s="60">
        <v>1027.78</v>
      </c>
      <c r="E19" s="145"/>
      <c r="F19" s="140"/>
    </row>
    <row r="20" spans="1:6" ht="12.75">
      <c r="A20" s="170"/>
      <c r="B20" s="71" t="s">
        <v>109</v>
      </c>
      <c r="C20" s="72">
        <v>1</v>
      </c>
      <c r="D20" s="73">
        <v>190</v>
      </c>
      <c r="E20" s="146"/>
      <c r="F20" s="141"/>
    </row>
    <row r="21" spans="1:6" ht="12.75">
      <c r="A21" s="170"/>
      <c r="B21" s="64" t="s">
        <v>96</v>
      </c>
      <c r="C21" s="58"/>
      <c r="D21" s="58"/>
      <c r="E21" s="35"/>
      <c r="F21" s="30"/>
    </row>
    <row r="22" spans="1:6" ht="12.75">
      <c r="A22" s="171"/>
      <c r="B22" s="62" t="s">
        <v>94</v>
      </c>
      <c r="C22" s="60">
        <v>3</v>
      </c>
      <c r="D22" s="60">
        <v>510</v>
      </c>
      <c r="E22" s="19">
        <v>510</v>
      </c>
      <c r="F22" s="30">
        <f>E22*F5</f>
        <v>3871.104</v>
      </c>
    </row>
    <row r="23" spans="1:6" ht="15">
      <c r="A23" s="168" t="s">
        <v>110</v>
      </c>
      <c r="B23" s="65" t="s">
        <v>107</v>
      </c>
      <c r="C23" s="77"/>
      <c r="D23" s="1"/>
      <c r="E23" s="35"/>
      <c r="F23" s="30"/>
    </row>
    <row r="24" spans="1:6" ht="12.75">
      <c r="A24" s="172"/>
      <c r="B24" s="71" t="s">
        <v>108</v>
      </c>
      <c r="C24" s="72">
        <v>2</v>
      </c>
      <c r="D24" s="73">
        <v>180.5</v>
      </c>
      <c r="E24" s="19">
        <v>180.5</v>
      </c>
      <c r="F24" s="30">
        <f>E24*F5</f>
        <v>1370.0672</v>
      </c>
    </row>
    <row r="25" spans="1:6" ht="12.75">
      <c r="A25" s="168" t="s">
        <v>120</v>
      </c>
      <c r="B25" s="84" t="s">
        <v>124</v>
      </c>
      <c r="C25" s="85"/>
      <c r="D25" s="68"/>
      <c r="E25" s="35"/>
      <c r="F25" s="30"/>
    </row>
    <row r="26" spans="1:6" ht="12.75">
      <c r="A26" s="169"/>
      <c r="B26" s="86" t="s">
        <v>119</v>
      </c>
      <c r="C26" s="87">
        <v>1</v>
      </c>
      <c r="D26" s="88">
        <v>500</v>
      </c>
      <c r="E26" s="35">
        <v>500</v>
      </c>
      <c r="F26" s="30">
        <v>500</v>
      </c>
    </row>
    <row r="27" spans="1:6" ht="12.75">
      <c r="A27" s="63"/>
      <c r="B27" s="6"/>
      <c r="C27" s="17"/>
      <c r="D27" s="95">
        <f>SUM(D8:D26)</f>
        <v>11168.480000000001</v>
      </c>
      <c r="E27" s="35"/>
      <c r="F27" s="106">
        <f>SUM(F8:F26)</f>
        <v>81478.03059200001</v>
      </c>
    </row>
    <row r="28" spans="1:6" ht="12.75">
      <c r="A28" s="4" t="s">
        <v>2</v>
      </c>
      <c r="B28" s="142" t="s">
        <v>3</v>
      </c>
      <c r="C28" s="143"/>
      <c r="D28" s="1"/>
      <c r="E28" s="1"/>
      <c r="F28" s="31"/>
    </row>
    <row r="29" spans="1:6" ht="15" customHeight="1">
      <c r="A29" s="5"/>
      <c r="B29" s="113" t="s">
        <v>7</v>
      </c>
      <c r="C29" s="114"/>
      <c r="D29" s="115"/>
      <c r="E29" s="100">
        <v>33832</v>
      </c>
      <c r="F29" s="31">
        <v>24330.39</v>
      </c>
    </row>
    <row r="30" spans="1:6" ht="12.75" customHeight="1">
      <c r="A30" s="2"/>
      <c r="B30" s="113" t="s">
        <v>4</v>
      </c>
      <c r="C30" s="114"/>
      <c r="D30" s="115"/>
      <c r="E30" s="100">
        <v>48963</v>
      </c>
      <c r="F30" s="31">
        <v>36144.71</v>
      </c>
    </row>
    <row r="31" spans="1:6" ht="12" customHeight="1">
      <c r="A31" s="32"/>
      <c r="B31" s="113" t="s">
        <v>143</v>
      </c>
      <c r="C31" s="114"/>
      <c r="D31" s="115"/>
      <c r="E31" s="100">
        <v>5240</v>
      </c>
      <c r="F31" s="31">
        <v>1239.6</v>
      </c>
    </row>
    <row r="32" spans="1:6" ht="12.75" customHeight="1">
      <c r="A32" s="32"/>
      <c r="B32" s="113" t="s">
        <v>140</v>
      </c>
      <c r="C32" s="114"/>
      <c r="D32" s="115"/>
      <c r="E32" s="100"/>
      <c r="F32" s="31">
        <v>3761.38</v>
      </c>
    </row>
    <row r="33" spans="1:6" ht="12.75">
      <c r="A33" s="32"/>
      <c r="B33" s="113" t="s">
        <v>21</v>
      </c>
      <c r="C33" s="114"/>
      <c r="D33" s="115"/>
      <c r="E33" s="100">
        <v>1058</v>
      </c>
      <c r="F33" s="31">
        <v>933.52</v>
      </c>
    </row>
    <row r="34" spans="1:6" ht="12.75">
      <c r="A34" s="32"/>
      <c r="B34" s="113" t="s">
        <v>144</v>
      </c>
      <c r="C34" s="114"/>
      <c r="D34" s="115"/>
      <c r="E34" s="100"/>
      <c r="F34" s="31">
        <v>750</v>
      </c>
    </row>
    <row r="35" spans="1:6" ht="12.75">
      <c r="A35" s="32"/>
      <c r="B35" s="116" t="s">
        <v>8</v>
      </c>
      <c r="C35" s="117"/>
      <c r="D35" s="118"/>
      <c r="E35" s="101">
        <v>16884</v>
      </c>
      <c r="F35" s="31">
        <v>12486.27</v>
      </c>
    </row>
    <row r="36" spans="1:6" ht="13.5" customHeight="1">
      <c r="A36" s="32"/>
      <c r="B36" s="116" t="s">
        <v>148</v>
      </c>
      <c r="C36" s="117"/>
      <c r="D36" s="118"/>
      <c r="E36" s="101">
        <v>6197</v>
      </c>
      <c r="F36" s="31">
        <v>8737.03</v>
      </c>
    </row>
    <row r="37" spans="1:6" ht="12.75" customHeight="1">
      <c r="A37" s="32"/>
      <c r="B37" s="119" t="s">
        <v>9</v>
      </c>
      <c r="C37" s="120"/>
      <c r="D37" s="121"/>
      <c r="E37" s="100">
        <v>166062</v>
      </c>
      <c r="F37" s="107">
        <f>SUM(F27:F36)</f>
        <v>169860.930592</v>
      </c>
    </row>
    <row r="38" spans="1:6" ht="12.75" customHeight="1">
      <c r="A38" s="32"/>
      <c r="B38" s="122" t="s">
        <v>141</v>
      </c>
      <c r="C38" s="123"/>
      <c r="D38" s="124"/>
      <c r="E38" s="100">
        <v>170126</v>
      </c>
      <c r="F38" s="108">
        <v>127029</v>
      </c>
    </row>
    <row r="39" spans="1:6" ht="12.75">
      <c r="A39" s="32"/>
      <c r="B39" s="131" t="s">
        <v>147</v>
      </c>
      <c r="C39" s="132"/>
      <c r="D39" s="133"/>
      <c r="E39" s="102"/>
      <c r="F39" s="31">
        <v>24123</v>
      </c>
    </row>
    <row r="40" spans="1:6" ht="15.75" customHeight="1">
      <c r="A40" s="1"/>
      <c r="B40" s="125" t="s">
        <v>146</v>
      </c>
      <c r="C40" s="126"/>
      <c r="D40" s="127"/>
      <c r="E40" s="103">
        <v>4064</v>
      </c>
      <c r="F40" s="106">
        <f>F38+F39-F37</f>
        <v>-18708.93059199999</v>
      </c>
    </row>
    <row r="41" spans="1:6" ht="15.75" customHeight="1">
      <c r="A41" s="1"/>
      <c r="B41" s="128" t="s">
        <v>142</v>
      </c>
      <c r="C41" s="129"/>
      <c r="D41" s="130"/>
      <c r="E41" s="104">
        <v>66389</v>
      </c>
      <c r="F41" s="105">
        <v>35224</v>
      </c>
    </row>
  </sheetData>
  <sheetProtection/>
  <mergeCells count="26">
    <mergeCell ref="B28:C28"/>
    <mergeCell ref="B31:D31"/>
    <mergeCell ref="B29:D29"/>
    <mergeCell ref="A7:A8"/>
    <mergeCell ref="A23:A24"/>
    <mergeCell ref="E10:E20"/>
    <mergeCell ref="F10:F20"/>
    <mergeCell ref="A25:A26"/>
    <mergeCell ref="A9:A22"/>
    <mergeCell ref="B41:D41"/>
    <mergeCell ref="B38:D38"/>
    <mergeCell ref="B39:D39"/>
    <mergeCell ref="B40:D40"/>
    <mergeCell ref="B30:D30"/>
    <mergeCell ref="B32:D32"/>
    <mergeCell ref="B33:D33"/>
    <mergeCell ref="B35:D35"/>
    <mergeCell ref="B36:D36"/>
    <mergeCell ref="B37:D37"/>
    <mergeCell ref="B34:D34"/>
    <mergeCell ref="A1:F1"/>
    <mergeCell ref="B3:B4"/>
    <mergeCell ref="C3:E3"/>
    <mergeCell ref="F3:F4"/>
    <mergeCell ref="A2:F2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6">
      <selection activeCell="B52" sqref="B52:D52"/>
    </sheetView>
  </sheetViews>
  <sheetFormatPr defaultColWidth="9.00390625" defaultRowHeight="12.75"/>
  <cols>
    <col min="1" max="1" width="3.625" style="0" customWidth="1"/>
    <col min="2" max="2" width="48.25390625" style="0" customWidth="1"/>
    <col min="3" max="3" width="6.875" style="0" customWidth="1"/>
    <col min="4" max="4" width="8.25390625" style="0" customWidth="1"/>
    <col min="5" max="5" width="8.75390625" style="0" hidden="1" customWidth="1"/>
    <col min="6" max="6" width="10.125" style="0" customWidth="1"/>
    <col min="7" max="7" width="9.125" style="0" hidden="1" customWidth="1"/>
  </cols>
  <sheetData>
    <row r="1" spans="1:6" ht="12.75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17</v>
      </c>
      <c r="B2" s="154"/>
      <c r="C2" s="154"/>
      <c r="D2" s="154"/>
      <c r="E2" s="154"/>
      <c r="F2" s="155"/>
    </row>
    <row r="3" spans="1:6" ht="12.75" customHeight="1">
      <c r="A3" s="166" t="s">
        <v>19</v>
      </c>
      <c r="B3" s="163" t="s">
        <v>6</v>
      </c>
      <c r="C3" s="163" t="s">
        <v>12</v>
      </c>
      <c r="D3" s="163"/>
      <c r="E3" s="163"/>
      <c r="F3" s="163" t="s">
        <v>13</v>
      </c>
    </row>
    <row r="4" spans="1:6" ht="22.5" customHeight="1">
      <c r="A4" s="166"/>
      <c r="B4" s="163"/>
      <c r="C4" s="3" t="s">
        <v>5</v>
      </c>
      <c r="D4" s="3" t="s">
        <v>14</v>
      </c>
      <c r="E4" s="3" t="s">
        <v>15</v>
      </c>
      <c r="F4" s="163"/>
    </row>
    <row r="5" spans="1:7" ht="1.5" customHeight="1">
      <c r="A5" s="28"/>
      <c r="B5" s="4"/>
      <c r="C5" s="3"/>
      <c r="D5" s="3"/>
      <c r="E5" s="9"/>
      <c r="F5" s="1">
        <v>7.5904</v>
      </c>
      <c r="G5" s="4"/>
    </row>
    <row r="6" spans="1:7" ht="12" customHeight="1">
      <c r="A6" s="28" t="s">
        <v>0</v>
      </c>
      <c r="B6" s="4" t="s">
        <v>1</v>
      </c>
      <c r="C6" s="3"/>
      <c r="D6" s="3"/>
      <c r="E6" s="9"/>
      <c r="F6" s="1"/>
      <c r="G6" s="10"/>
    </row>
    <row r="7" spans="1:6" ht="15" customHeight="1">
      <c r="A7" s="173" t="s">
        <v>42</v>
      </c>
      <c r="B7" s="12" t="s">
        <v>39</v>
      </c>
      <c r="C7" s="16"/>
      <c r="D7" s="16"/>
      <c r="E7" s="16"/>
      <c r="F7" s="19"/>
    </row>
    <row r="8" spans="1:6" ht="14.25" customHeight="1">
      <c r="A8" s="176"/>
      <c r="B8" s="1" t="s">
        <v>40</v>
      </c>
      <c r="C8" s="19">
        <v>2</v>
      </c>
      <c r="D8" s="19">
        <v>250</v>
      </c>
      <c r="E8" s="144">
        <v>344.8</v>
      </c>
      <c r="F8" s="139">
        <f>E8*F5</f>
        <v>2617.16992</v>
      </c>
    </row>
    <row r="9" spans="1:6" ht="12" customHeight="1">
      <c r="A9" s="177"/>
      <c r="B9" s="42" t="s">
        <v>41</v>
      </c>
      <c r="C9" s="43">
        <v>3</v>
      </c>
      <c r="D9" s="43">
        <v>94.8</v>
      </c>
      <c r="E9" s="146"/>
      <c r="F9" s="141"/>
    </row>
    <row r="10" spans="1:6" ht="11.25" customHeight="1">
      <c r="A10" s="173" t="s">
        <v>54</v>
      </c>
      <c r="B10" s="40" t="s">
        <v>52</v>
      </c>
      <c r="C10" s="19"/>
      <c r="D10" s="22"/>
      <c r="E10" s="19"/>
      <c r="F10" s="30"/>
    </row>
    <row r="11" spans="1:6" ht="12.75">
      <c r="A11" s="174"/>
      <c r="B11" s="1" t="s">
        <v>53</v>
      </c>
      <c r="C11" s="19">
        <v>5</v>
      </c>
      <c r="D11" s="19">
        <v>250</v>
      </c>
      <c r="E11" s="19">
        <v>250</v>
      </c>
      <c r="F11" s="30">
        <f>E11*F5</f>
        <v>1897.6</v>
      </c>
    </row>
    <row r="12" spans="1:6" ht="12.75">
      <c r="A12" s="173" t="s">
        <v>56</v>
      </c>
      <c r="B12" s="40" t="s">
        <v>52</v>
      </c>
      <c r="C12" s="19"/>
      <c r="D12" s="19"/>
      <c r="E12" s="19"/>
      <c r="F12" s="30"/>
    </row>
    <row r="13" spans="1:6" ht="12.75">
      <c r="A13" s="174"/>
      <c r="B13" s="1" t="s">
        <v>55</v>
      </c>
      <c r="C13" s="19">
        <v>5</v>
      </c>
      <c r="D13" s="19">
        <v>316.03</v>
      </c>
      <c r="E13" s="19">
        <v>316.03</v>
      </c>
      <c r="F13" s="30">
        <f>E13*F5</f>
        <v>2398.7941119999996</v>
      </c>
    </row>
    <row r="14" spans="1:6" ht="12.75">
      <c r="A14" s="173" t="s">
        <v>59</v>
      </c>
      <c r="B14" s="40" t="s">
        <v>57</v>
      </c>
      <c r="C14" s="19"/>
      <c r="D14" s="19"/>
      <c r="E14" s="19"/>
      <c r="F14" s="30"/>
    </row>
    <row r="15" spans="1:6" ht="12.75">
      <c r="A15" s="176"/>
      <c r="B15" s="1" t="s">
        <v>53</v>
      </c>
      <c r="C15" s="19">
        <v>8</v>
      </c>
      <c r="D15" s="19">
        <v>400</v>
      </c>
      <c r="E15" s="144">
        <v>505</v>
      </c>
      <c r="F15" s="139">
        <f>E15*F5</f>
        <v>3833.152</v>
      </c>
    </row>
    <row r="16" spans="1:6" ht="12.75">
      <c r="A16" s="177"/>
      <c r="B16" s="6" t="s">
        <v>58</v>
      </c>
      <c r="C16" s="19">
        <v>5</v>
      </c>
      <c r="D16" s="22">
        <v>105</v>
      </c>
      <c r="E16" s="146"/>
      <c r="F16" s="141"/>
    </row>
    <row r="17" spans="1:6" ht="12" customHeight="1">
      <c r="A17" s="137" t="s">
        <v>73</v>
      </c>
      <c r="B17" s="13" t="s">
        <v>74</v>
      </c>
      <c r="C17" s="16"/>
      <c r="D17" s="16"/>
      <c r="E17" s="16"/>
      <c r="F17" s="30"/>
    </row>
    <row r="18" spans="1:6" ht="12.75">
      <c r="A18" s="175"/>
      <c r="B18" s="6" t="s">
        <v>63</v>
      </c>
      <c r="C18" s="19">
        <v>1</v>
      </c>
      <c r="D18" s="19">
        <v>34</v>
      </c>
      <c r="E18" s="144">
        <v>1921</v>
      </c>
      <c r="F18" s="139">
        <f>E18*F5</f>
        <v>14581.1584</v>
      </c>
    </row>
    <row r="19" spans="1:6" ht="12.75">
      <c r="A19" s="175"/>
      <c r="B19" s="21" t="s">
        <v>64</v>
      </c>
      <c r="C19" s="14">
        <v>2</v>
      </c>
      <c r="D19" s="14">
        <v>102</v>
      </c>
      <c r="E19" s="145"/>
      <c r="F19" s="140"/>
    </row>
    <row r="20" spans="1:6" ht="15.75" customHeight="1">
      <c r="A20" s="175"/>
      <c r="B20" s="42" t="s">
        <v>65</v>
      </c>
      <c r="C20" s="43">
        <v>2</v>
      </c>
      <c r="D20" s="44">
        <v>98</v>
      </c>
      <c r="E20" s="145"/>
      <c r="F20" s="140"/>
    </row>
    <row r="21" spans="1:6" ht="12.75">
      <c r="A21" s="175"/>
      <c r="B21" s="56" t="s">
        <v>66</v>
      </c>
      <c r="C21" s="15">
        <v>4</v>
      </c>
      <c r="D21" s="23">
        <v>276</v>
      </c>
      <c r="E21" s="145"/>
      <c r="F21" s="140"/>
    </row>
    <row r="22" spans="1:6" ht="12.75">
      <c r="A22" s="175"/>
      <c r="B22" s="6" t="s">
        <v>67</v>
      </c>
      <c r="C22" s="19">
        <v>1</v>
      </c>
      <c r="D22" s="19">
        <v>95</v>
      </c>
      <c r="E22" s="145"/>
      <c r="F22" s="140"/>
    </row>
    <row r="23" spans="1:6" ht="12.75">
      <c r="A23" s="175"/>
      <c r="B23" s="6" t="s">
        <v>68</v>
      </c>
      <c r="C23" s="19">
        <v>1</v>
      </c>
      <c r="D23" s="19">
        <v>96</v>
      </c>
      <c r="E23" s="145"/>
      <c r="F23" s="140"/>
    </row>
    <row r="24" spans="1:6" ht="12.75">
      <c r="A24" s="175"/>
      <c r="B24" s="6" t="s">
        <v>69</v>
      </c>
      <c r="C24" s="19">
        <v>4</v>
      </c>
      <c r="D24" s="22">
        <v>1160</v>
      </c>
      <c r="E24" s="145"/>
      <c r="F24" s="140"/>
    </row>
    <row r="25" spans="1:6" ht="12.75">
      <c r="A25" s="175"/>
      <c r="B25" s="6" t="s">
        <v>70</v>
      </c>
      <c r="C25" s="19">
        <v>1</v>
      </c>
      <c r="D25" s="19">
        <v>60</v>
      </c>
      <c r="E25" s="146"/>
      <c r="F25" s="141"/>
    </row>
    <row r="26" spans="1:6" ht="12.75">
      <c r="A26" s="175"/>
      <c r="B26" s="41" t="s">
        <v>71</v>
      </c>
      <c r="C26" s="19"/>
      <c r="D26" s="19"/>
      <c r="E26" s="35"/>
      <c r="F26" s="36"/>
    </row>
    <row r="27" spans="1:6" ht="12.75">
      <c r="A27" s="138"/>
      <c r="B27" s="6" t="s">
        <v>72</v>
      </c>
      <c r="C27" s="19">
        <v>1</v>
      </c>
      <c r="D27" s="19">
        <v>113.76</v>
      </c>
      <c r="E27" s="19">
        <v>113.76</v>
      </c>
      <c r="F27" s="30">
        <f>E27*F5</f>
        <v>863.483904</v>
      </c>
    </row>
    <row r="28" spans="1:6" ht="12.75">
      <c r="A28" s="137" t="s">
        <v>106</v>
      </c>
      <c r="B28" s="70" t="s">
        <v>111</v>
      </c>
      <c r="C28" s="77"/>
      <c r="D28" s="1"/>
      <c r="E28" s="35"/>
      <c r="F28" s="36"/>
    </row>
    <row r="29" spans="1:6" ht="12.75">
      <c r="A29" s="175"/>
      <c r="B29" s="71" t="s">
        <v>112</v>
      </c>
      <c r="C29" s="78">
        <v>1</v>
      </c>
      <c r="D29" s="69">
        <v>165</v>
      </c>
      <c r="E29" s="144">
        <v>1600.12</v>
      </c>
      <c r="F29" s="139">
        <f>E29*F5</f>
        <v>12145.550847999999</v>
      </c>
    </row>
    <row r="30" spans="1:6" ht="11.25" customHeight="1">
      <c r="A30" s="175"/>
      <c r="B30" s="71" t="s">
        <v>113</v>
      </c>
      <c r="C30" s="78">
        <v>1</v>
      </c>
      <c r="D30" s="69">
        <v>985</v>
      </c>
      <c r="E30" s="145"/>
      <c r="F30" s="140"/>
    </row>
    <row r="31" spans="1:6" ht="12.75">
      <c r="A31" s="175"/>
      <c r="B31" s="71" t="s">
        <v>114</v>
      </c>
      <c r="C31" s="78">
        <v>100</v>
      </c>
      <c r="D31" s="69">
        <v>62</v>
      </c>
      <c r="E31" s="145"/>
      <c r="F31" s="140"/>
    </row>
    <row r="32" spans="1:6" ht="12.75">
      <c r="A32" s="138"/>
      <c r="B32" s="71" t="s">
        <v>115</v>
      </c>
      <c r="C32" s="78">
        <v>6</v>
      </c>
      <c r="D32" s="69">
        <v>388.12</v>
      </c>
      <c r="E32" s="146"/>
      <c r="F32" s="141"/>
    </row>
    <row r="33" spans="1:6" ht="15" customHeight="1">
      <c r="A33" s="137" t="s">
        <v>127</v>
      </c>
      <c r="B33" s="89" t="s">
        <v>121</v>
      </c>
      <c r="C33" s="1"/>
      <c r="D33" s="1"/>
      <c r="E33" s="35"/>
      <c r="F33" s="36"/>
    </row>
    <row r="34" spans="1:6" ht="12.75">
      <c r="A34" s="175"/>
      <c r="B34" s="86" t="s">
        <v>125</v>
      </c>
      <c r="C34" s="87">
        <v>4</v>
      </c>
      <c r="D34" s="90">
        <v>4800</v>
      </c>
      <c r="E34" s="144">
        <v>5300</v>
      </c>
      <c r="F34" s="139">
        <v>5300</v>
      </c>
    </row>
    <row r="35" spans="1:6" ht="12.75">
      <c r="A35" s="175"/>
      <c r="B35" s="86" t="s">
        <v>126</v>
      </c>
      <c r="C35" s="87">
        <v>1</v>
      </c>
      <c r="D35" s="88">
        <v>500</v>
      </c>
      <c r="E35" s="146"/>
      <c r="F35" s="141"/>
    </row>
    <row r="36" spans="1:6" ht="15">
      <c r="A36" s="175"/>
      <c r="B36" s="65" t="s">
        <v>111</v>
      </c>
      <c r="C36" s="1"/>
      <c r="D36" s="1"/>
      <c r="E36" s="35"/>
      <c r="F36" s="36"/>
    </row>
    <row r="37" spans="1:6" ht="12.75">
      <c r="A37" s="175"/>
      <c r="B37" s="86" t="s">
        <v>112</v>
      </c>
      <c r="C37" s="87">
        <v>1</v>
      </c>
      <c r="D37" s="88">
        <v>165</v>
      </c>
      <c r="E37" s="144">
        <v>1362.28</v>
      </c>
      <c r="F37" s="139">
        <f>E37*F5</f>
        <v>10340.250112</v>
      </c>
    </row>
    <row r="38" spans="1:6" ht="12.75">
      <c r="A38" s="175"/>
      <c r="B38" s="86" t="s">
        <v>114</v>
      </c>
      <c r="C38" s="87">
        <v>50</v>
      </c>
      <c r="D38" s="88">
        <v>31</v>
      </c>
      <c r="E38" s="145"/>
      <c r="F38" s="140"/>
    </row>
    <row r="39" spans="1:6" ht="12.75">
      <c r="A39" s="138"/>
      <c r="B39" s="86" t="s">
        <v>115</v>
      </c>
      <c r="C39" s="87">
        <v>18.03</v>
      </c>
      <c r="D39" s="90">
        <v>1166.28</v>
      </c>
      <c r="E39" s="146"/>
      <c r="F39" s="141"/>
    </row>
    <row r="40" spans="1:6" ht="12" customHeight="1">
      <c r="A40" s="39"/>
      <c r="B40" s="42"/>
      <c r="C40" s="43"/>
      <c r="D40" s="96">
        <f>SUM(D8:D39)</f>
        <v>11712.99</v>
      </c>
      <c r="E40" s="35"/>
      <c r="F40" s="106">
        <f>SUM(F7:F39)</f>
        <v>53977.159296000005</v>
      </c>
    </row>
    <row r="41" spans="1:6" ht="12.75">
      <c r="A41" s="4" t="s">
        <v>2</v>
      </c>
      <c r="B41" s="142" t="s">
        <v>3</v>
      </c>
      <c r="C41" s="143"/>
      <c r="D41" s="1"/>
      <c r="E41" s="1"/>
      <c r="F41" s="31"/>
    </row>
    <row r="42" spans="1:6" ht="14.25" customHeight="1">
      <c r="A42" s="5"/>
      <c r="B42" s="113" t="s">
        <v>7</v>
      </c>
      <c r="C42" s="114"/>
      <c r="D42" s="115"/>
      <c r="E42" s="100">
        <v>33832</v>
      </c>
      <c r="F42" s="31">
        <v>24009</v>
      </c>
    </row>
    <row r="43" spans="1:6" ht="13.5" customHeight="1">
      <c r="A43" s="2"/>
      <c r="B43" s="113" t="s">
        <v>4</v>
      </c>
      <c r="C43" s="114"/>
      <c r="D43" s="115"/>
      <c r="E43" s="100">
        <v>48963</v>
      </c>
      <c r="F43" s="31">
        <v>35668</v>
      </c>
    </row>
    <row r="44" spans="1:6" ht="12.75" customHeight="1">
      <c r="A44" s="32"/>
      <c r="B44" s="113" t="s">
        <v>143</v>
      </c>
      <c r="C44" s="114"/>
      <c r="D44" s="115"/>
      <c r="E44" s="100">
        <v>5240</v>
      </c>
      <c r="F44" s="31">
        <v>1223.28</v>
      </c>
    </row>
    <row r="45" spans="1:6" ht="12.75" customHeight="1">
      <c r="A45" s="32"/>
      <c r="B45" s="113" t="s">
        <v>140</v>
      </c>
      <c r="C45" s="114"/>
      <c r="D45" s="115"/>
      <c r="E45" s="100"/>
      <c r="F45" s="31">
        <v>3920.67</v>
      </c>
    </row>
    <row r="46" spans="1:6" ht="12.75">
      <c r="A46" s="32"/>
      <c r="B46" s="113" t="s">
        <v>21</v>
      </c>
      <c r="C46" s="114"/>
      <c r="D46" s="115"/>
      <c r="E46" s="100">
        <v>1058</v>
      </c>
      <c r="F46" s="31">
        <v>908.74</v>
      </c>
    </row>
    <row r="47" spans="1:6" ht="11.25" customHeight="1">
      <c r="A47" s="32"/>
      <c r="B47" s="113" t="s">
        <v>144</v>
      </c>
      <c r="C47" s="114"/>
      <c r="D47" s="115"/>
      <c r="E47" s="100"/>
      <c r="F47" s="31">
        <v>750</v>
      </c>
    </row>
    <row r="48" spans="1:6" ht="12.75" customHeight="1">
      <c r="A48" s="32"/>
      <c r="B48" s="116" t="s">
        <v>8</v>
      </c>
      <c r="C48" s="117"/>
      <c r="D48" s="118"/>
      <c r="E48" s="101">
        <v>16884</v>
      </c>
      <c r="F48" s="31">
        <v>12321.4</v>
      </c>
    </row>
    <row r="49" spans="1:6" ht="12.75">
      <c r="A49" s="1"/>
      <c r="B49" s="116" t="s">
        <v>148</v>
      </c>
      <c r="C49" s="117"/>
      <c r="D49" s="118"/>
      <c r="E49" s="101">
        <v>6197</v>
      </c>
      <c r="F49" s="31">
        <v>6615.07</v>
      </c>
    </row>
    <row r="50" spans="1:6" ht="12.75" customHeight="1">
      <c r="A50" s="1"/>
      <c r="B50" s="119" t="s">
        <v>9</v>
      </c>
      <c r="C50" s="120"/>
      <c r="D50" s="121"/>
      <c r="E50" s="100">
        <v>166062</v>
      </c>
      <c r="F50" s="107">
        <f>SUM(F40:F49)</f>
        <v>139393.319296</v>
      </c>
    </row>
    <row r="51" spans="1:6" ht="12.75">
      <c r="A51" s="1"/>
      <c r="B51" s="122" t="s">
        <v>141</v>
      </c>
      <c r="C51" s="123"/>
      <c r="D51" s="124"/>
      <c r="E51" s="100">
        <v>170126</v>
      </c>
      <c r="F51" s="108">
        <v>128108</v>
      </c>
    </row>
    <row r="52" spans="1:6" ht="12.75">
      <c r="A52" s="1"/>
      <c r="B52" s="131" t="s">
        <v>145</v>
      </c>
      <c r="C52" s="132"/>
      <c r="D52" s="133"/>
      <c r="E52" s="102"/>
      <c r="F52" s="31">
        <v>29493</v>
      </c>
    </row>
    <row r="53" spans="1:6" ht="12.75">
      <c r="A53" s="1"/>
      <c r="B53" s="125" t="s">
        <v>146</v>
      </c>
      <c r="C53" s="126"/>
      <c r="D53" s="127"/>
      <c r="E53" s="103">
        <v>4064</v>
      </c>
      <c r="F53" s="106">
        <f>F51-F50-F52</f>
        <v>-40778.319296</v>
      </c>
    </row>
    <row r="54" spans="1:6" ht="12.75">
      <c r="A54" s="1"/>
      <c r="B54" s="128" t="s">
        <v>142</v>
      </c>
      <c r="C54" s="129"/>
      <c r="D54" s="130"/>
      <c r="E54" s="104">
        <v>66389</v>
      </c>
      <c r="F54" s="105">
        <v>3248</v>
      </c>
    </row>
  </sheetData>
  <sheetProtection/>
  <mergeCells count="39">
    <mergeCell ref="E37:E39"/>
    <mergeCell ref="F34:F35"/>
    <mergeCell ref="F37:F39"/>
    <mergeCell ref="A7:A9"/>
    <mergeCell ref="E8:E9"/>
    <mergeCell ref="F8:F9"/>
    <mergeCell ref="A14:A16"/>
    <mergeCell ref="F18:F25"/>
    <mergeCell ref="F15:F16"/>
    <mergeCell ref="F29:F32"/>
    <mergeCell ref="B41:C41"/>
    <mergeCell ref="B53:D53"/>
    <mergeCell ref="B42:D42"/>
    <mergeCell ref="B44:D44"/>
    <mergeCell ref="A17:A27"/>
    <mergeCell ref="E18:E25"/>
    <mergeCell ref="A28:A32"/>
    <mergeCell ref="E29:E32"/>
    <mergeCell ref="A33:A39"/>
    <mergeCell ref="E34:E35"/>
    <mergeCell ref="F3:F4"/>
    <mergeCell ref="E15:E16"/>
    <mergeCell ref="A1:F1"/>
    <mergeCell ref="A2:F2"/>
    <mergeCell ref="A3:A4"/>
    <mergeCell ref="B3:B4"/>
    <mergeCell ref="C3:E3"/>
    <mergeCell ref="A10:A11"/>
    <mergeCell ref="A12:A13"/>
    <mergeCell ref="B50:D50"/>
    <mergeCell ref="B51:D51"/>
    <mergeCell ref="B52:D52"/>
    <mergeCell ref="B54:D54"/>
    <mergeCell ref="B43:D43"/>
    <mergeCell ref="B45:D45"/>
    <mergeCell ref="B46:D46"/>
    <mergeCell ref="B47:D47"/>
    <mergeCell ref="B48:D48"/>
    <mergeCell ref="B49:D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K45" sqref="K45"/>
    </sheetView>
  </sheetViews>
  <sheetFormatPr defaultColWidth="9.00390625" defaultRowHeight="12.75"/>
  <cols>
    <col min="1" max="1" width="4.00390625" style="0" customWidth="1"/>
    <col min="2" max="2" width="51.75390625" style="0" customWidth="1"/>
    <col min="3" max="3" width="6.625" style="0" customWidth="1"/>
    <col min="4" max="4" width="10.375" style="0" customWidth="1"/>
    <col min="5" max="5" width="0.2421875" style="0" hidden="1" customWidth="1"/>
    <col min="6" max="6" width="10.25390625" style="0" customWidth="1"/>
    <col min="7" max="7" width="0.12890625" style="0" customWidth="1"/>
    <col min="8" max="8" width="28.25390625" style="0" customWidth="1"/>
  </cols>
  <sheetData>
    <row r="1" spans="1:6" ht="12.75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18</v>
      </c>
      <c r="B2" s="154"/>
      <c r="C2" s="154"/>
      <c r="D2" s="154"/>
      <c r="E2" s="154"/>
      <c r="F2" s="155"/>
    </row>
    <row r="3" spans="1:6" ht="12.75">
      <c r="A3" s="166" t="s">
        <v>19</v>
      </c>
      <c r="B3" s="163" t="s">
        <v>6</v>
      </c>
      <c r="C3" s="163" t="s">
        <v>12</v>
      </c>
      <c r="D3" s="163"/>
      <c r="E3" s="163"/>
      <c r="F3" s="163" t="s">
        <v>13</v>
      </c>
    </row>
    <row r="4" spans="1:6" ht="24" customHeight="1">
      <c r="A4" s="166"/>
      <c r="B4" s="163"/>
      <c r="C4" s="3" t="s">
        <v>5</v>
      </c>
      <c r="D4" s="3" t="s">
        <v>14</v>
      </c>
      <c r="E4" s="3" t="s">
        <v>15</v>
      </c>
      <c r="F4" s="163"/>
    </row>
    <row r="5" spans="1:7" ht="2.25" customHeight="1" hidden="1">
      <c r="A5" s="28"/>
      <c r="B5" s="4"/>
      <c r="C5" s="3"/>
      <c r="D5" s="3"/>
      <c r="E5" s="9"/>
      <c r="F5" s="1">
        <v>7.5904</v>
      </c>
      <c r="G5" s="4"/>
    </row>
    <row r="6" spans="1:7" ht="12" customHeight="1">
      <c r="A6" s="28" t="s">
        <v>0</v>
      </c>
      <c r="B6" s="4" t="s">
        <v>1</v>
      </c>
      <c r="C6" s="3"/>
      <c r="D6" s="3"/>
      <c r="E6" s="9"/>
      <c r="F6" s="1"/>
      <c r="G6" s="10"/>
    </row>
    <row r="7" spans="1:7" ht="11.25" customHeight="1">
      <c r="A7" s="137" t="s">
        <v>73</v>
      </c>
      <c r="B7" s="12" t="s">
        <v>74</v>
      </c>
      <c r="C7" s="16"/>
      <c r="D7" s="16"/>
      <c r="E7" s="16"/>
      <c r="F7" s="20"/>
      <c r="G7" s="10"/>
    </row>
    <row r="8" spans="1:6" ht="12.75">
      <c r="A8" s="175"/>
      <c r="B8" s="1" t="s">
        <v>75</v>
      </c>
      <c r="C8" s="17">
        <v>1</v>
      </c>
      <c r="D8" s="17">
        <v>45</v>
      </c>
      <c r="E8" s="144">
        <v>2318.5</v>
      </c>
      <c r="F8" s="139">
        <f>E8*F5</f>
        <v>17598.3424</v>
      </c>
    </row>
    <row r="9" spans="1:6" ht="12.75">
      <c r="A9" s="175"/>
      <c r="B9" s="45" t="s">
        <v>64</v>
      </c>
      <c r="C9" s="17">
        <v>2</v>
      </c>
      <c r="D9" s="17">
        <v>102</v>
      </c>
      <c r="E9" s="145"/>
      <c r="F9" s="140"/>
    </row>
    <row r="10" spans="1:6" ht="12.75">
      <c r="A10" s="175"/>
      <c r="B10" s="1" t="s">
        <v>65</v>
      </c>
      <c r="C10" s="17">
        <v>2</v>
      </c>
      <c r="D10" s="17">
        <v>90</v>
      </c>
      <c r="E10" s="145"/>
      <c r="F10" s="140"/>
    </row>
    <row r="11" spans="1:6" ht="12.75">
      <c r="A11" s="175"/>
      <c r="B11" s="1" t="s">
        <v>66</v>
      </c>
      <c r="C11" s="17">
        <v>3</v>
      </c>
      <c r="D11" s="17">
        <v>207</v>
      </c>
      <c r="E11" s="145"/>
      <c r="F11" s="140"/>
    </row>
    <row r="12" spans="1:6" ht="12.75">
      <c r="A12" s="175"/>
      <c r="B12" s="1" t="s">
        <v>76</v>
      </c>
      <c r="C12" s="17">
        <v>2</v>
      </c>
      <c r="D12" s="17">
        <v>189.5</v>
      </c>
      <c r="E12" s="145"/>
      <c r="F12" s="140"/>
    </row>
    <row r="13" spans="1:6" ht="12.75">
      <c r="A13" s="175"/>
      <c r="B13" s="1" t="s">
        <v>77</v>
      </c>
      <c r="C13" s="17">
        <v>1</v>
      </c>
      <c r="D13" s="17">
        <v>95</v>
      </c>
      <c r="E13" s="145"/>
      <c r="F13" s="140"/>
    </row>
    <row r="14" spans="1:6" ht="12.75">
      <c r="A14" s="175"/>
      <c r="B14" s="38" t="s">
        <v>69</v>
      </c>
      <c r="C14" s="37">
        <v>4</v>
      </c>
      <c r="D14" s="57">
        <v>1265</v>
      </c>
      <c r="E14" s="145"/>
      <c r="F14" s="140"/>
    </row>
    <row r="15" spans="1:6" ht="12.75">
      <c r="A15" s="175"/>
      <c r="B15" s="6" t="s">
        <v>78</v>
      </c>
      <c r="C15" s="17">
        <v>1</v>
      </c>
      <c r="D15" s="17">
        <v>265</v>
      </c>
      <c r="E15" s="145"/>
      <c r="F15" s="140"/>
    </row>
    <row r="16" spans="1:6" ht="12.75">
      <c r="A16" s="175"/>
      <c r="B16" s="6" t="s">
        <v>70</v>
      </c>
      <c r="C16" s="17">
        <v>1</v>
      </c>
      <c r="D16" s="17">
        <v>60</v>
      </c>
      <c r="E16" s="146"/>
      <c r="F16" s="141"/>
    </row>
    <row r="17" spans="1:6" ht="12.75">
      <c r="A17" s="175"/>
      <c r="B17" s="40" t="s">
        <v>80</v>
      </c>
      <c r="C17" s="17"/>
      <c r="D17" s="17"/>
      <c r="E17" s="35"/>
      <c r="F17" s="36"/>
    </row>
    <row r="18" spans="1:6" ht="12.75">
      <c r="A18" s="175"/>
      <c r="B18" s="1" t="s">
        <v>79</v>
      </c>
      <c r="C18" s="17">
        <v>2</v>
      </c>
      <c r="D18" s="18">
        <v>5650</v>
      </c>
      <c r="E18" s="19">
        <v>5650</v>
      </c>
      <c r="F18" s="30">
        <v>22866</v>
      </c>
    </row>
    <row r="19" spans="1:6" ht="12.75">
      <c r="A19" s="175"/>
      <c r="B19" s="40" t="s">
        <v>71</v>
      </c>
      <c r="C19" s="17"/>
      <c r="D19" s="18"/>
      <c r="E19" s="19"/>
      <c r="F19" s="30"/>
    </row>
    <row r="20" spans="1:6" ht="12.75">
      <c r="A20" s="138"/>
      <c r="B20" s="6" t="s">
        <v>72</v>
      </c>
      <c r="C20" s="17">
        <v>1</v>
      </c>
      <c r="D20" s="18">
        <v>113.76</v>
      </c>
      <c r="E20" s="19">
        <v>113.76</v>
      </c>
      <c r="F20" s="30">
        <f>E20*F5</f>
        <v>863.483904</v>
      </c>
    </row>
    <row r="21" spans="1:6" ht="12.75">
      <c r="A21" s="137" t="s">
        <v>127</v>
      </c>
      <c r="B21" s="89" t="s">
        <v>124</v>
      </c>
      <c r="C21" s="1"/>
      <c r="D21" s="1"/>
      <c r="E21" s="19"/>
      <c r="F21" s="30"/>
    </row>
    <row r="22" spans="1:6" ht="12.75">
      <c r="A22" s="175"/>
      <c r="B22" s="86" t="s">
        <v>119</v>
      </c>
      <c r="C22" s="87">
        <v>1</v>
      </c>
      <c r="D22" s="88">
        <v>500</v>
      </c>
      <c r="E22" s="19">
        <v>500</v>
      </c>
      <c r="F22" s="51">
        <v>500</v>
      </c>
    </row>
    <row r="23" spans="1:6" ht="12.75">
      <c r="A23" s="175"/>
      <c r="B23" s="91" t="s">
        <v>111</v>
      </c>
      <c r="C23" s="1"/>
      <c r="D23" s="1"/>
      <c r="E23" s="20"/>
      <c r="F23" s="30"/>
    </row>
    <row r="24" spans="1:6" ht="12.75">
      <c r="A24" s="175"/>
      <c r="B24" s="86" t="s">
        <v>112</v>
      </c>
      <c r="C24" s="87">
        <v>1</v>
      </c>
      <c r="D24" s="88">
        <v>165</v>
      </c>
      <c r="E24" s="147">
        <v>1345.36</v>
      </c>
      <c r="F24" s="139">
        <f>E24*F5</f>
        <v>10211.820543999998</v>
      </c>
    </row>
    <row r="25" spans="1:7" ht="12.75">
      <c r="A25" s="175"/>
      <c r="B25" s="86" t="s">
        <v>114</v>
      </c>
      <c r="C25" s="87">
        <v>50</v>
      </c>
      <c r="D25" s="88">
        <v>31</v>
      </c>
      <c r="E25" s="148"/>
      <c r="F25" s="140"/>
      <c r="G25" s="165"/>
    </row>
    <row r="26" spans="1:7" ht="12.75">
      <c r="A26" s="175"/>
      <c r="B26" s="86" t="s">
        <v>115</v>
      </c>
      <c r="C26" s="87">
        <v>18</v>
      </c>
      <c r="D26" s="90">
        <v>1149.36</v>
      </c>
      <c r="E26" s="149"/>
      <c r="F26" s="141"/>
      <c r="G26" s="165"/>
    </row>
    <row r="27" spans="1:7" ht="12.75">
      <c r="A27" s="175"/>
      <c r="B27" s="91" t="s">
        <v>128</v>
      </c>
      <c r="C27" s="1"/>
      <c r="D27" s="92"/>
      <c r="E27" s="48"/>
      <c r="F27" s="36"/>
      <c r="G27" s="165"/>
    </row>
    <row r="28" spans="1:7" ht="12.75">
      <c r="A28" s="175"/>
      <c r="B28" s="86" t="s">
        <v>102</v>
      </c>
      <c r="C28" s="87">
        <v>5</v>
      </c>
      <c r="D28" s="88">
        <v>325</v>
      </c>
      <c r="E28" s="147">
        <v>2069.3</v>
      </c>
      <c r="F28" s="139">
        <f>E28*F5</f>
        <v>15706.81472</v>
      </c>
      <c r="G28" s="165"/>
    </row>
    <row r="29" spans="1:7" ht="12.75">
      <c r="A29" s="175"/>
      <c r="B29" s="86" t="s">
        <v>103</v>
      </c>
      <c r="C29" s="87">
        <v>0.3</v>
      </c>
      <c r="D29" s="88">
        <v>81</v>
      </c>
      <c r="E29" s="148"/>
      <c r="F29" s="140"/>
      <c r="G29" s="165"/>
    </row>
    <row r="30" spans="1:7" ht="12.75">
      <c r="A30" s="175"/>
      <c r="B30" s="86" t="s">
        <v>129</v>
      </c>
      <c r="C30" s="87">
        <v>1</v>
      </c>
      <c r="D30" s="88">
        <v>180</v>
      </c>
      <c r="E30" s="148"/>
      <c r="F30" s="140"/>
      <c r="G30" s="165"/>
    </row>
    <row r="31" spans="1:6" ht="12.75">
      <c r="A31" s="175"/>
      <c r="B31" s="86" t="s">
        <v>130</v>
      </c>
      <c r="C31" s="87">
        <v>1</v>
      </c>
      <c r="D31" s="88">
        <v>225</v>
      </c>
      <c r="E31" s="148"/>
      <c r="F31" s="140"/>
    </row>
    <row r="32" spans="1:6" ht="12.75">
      <c r="A32" s="175"/>
      <c r="B32" s="86" t="s">
        <v>131</v>
      </c>
      <c r="C32" s="87">
        <v>1</v>
      </c>
      <c r="D32" s="88">
        <v>32.27</v>
      </c>
      <c r="E32" s="148"/>
      <c r="F32" s="140"/>
    </row>
    <row r="33" spans="1:6" ht="12.75">
      <c r="A33" s="175"/>
      <c r="B33" s="86" t="s">
        <v>132</v>
      </c>
      <c r="C33" s="87">
        <v>1</v>
      </c>
      <c r="D33" s="88">
        <v>130</v>
      </c>
      <c r="E33" s="148"/>
      <c r="F33" s="140"/>
    </row>
    <row r="34" spans="1:6" ht="12.75">
      <c r="A34" s="175"/>
      <c r="B34" s="86" t="s">
        <v>133</v>
      </c>
      <c r="C34" s="87">
        <v>1</v>
      </c>
      <c r="D34" s="88">
        <v>8</v>
      </c>
      <c r="E34" s="148"/>
      <c r="F34" s="140"/>
    </row>
    <row r="35" spans="1:6" ht="12.75">
      <c r="A35" s="175"/>
      <c r="B35" s="86" t="s">
        <v>134</v>
      </c>
      <c r="C35" s="87">
        <v>9</v>
      </c>
      <c r="D35" s="88">
        <v>573.38</v>
      </c>
      <c r="E35" s="148"/>
      <c r="F35" s="140"/>
    </row>
    <row r="36" spans="1:6" ht="12.75">
      <c r="A36" s="138"/>
      <c r="B36" s="86" t="s">
        <v>105</v>
      </c>
      <c r="C36" s="87">
        <v>5</v>
      </c>
      <c r="D36" s="88">
        <v>514.65</v>
      </c>
      <c r="E36" s="149"/>
      <c r="F36" s="141"/>
    </row>
    <row r="37" spans="1:12" ht="12.75">
      <c r="A37" s="83"/>
      <c r="B37" s="1"/>
      <c r="C37" s="8"/>
      <c r="D37" s="95">
        <f>SUM(D8:D36)</f>
        <v>11996.92</v>
      </c>
      <c r="E37" s="82"/>
      <c r="F37" s="109">
        <f>SUM(F8:F36)</f>
        <v>67746.461568</v>
      </c>
      <c r="H37" s="27"/>
      <c r="I37" s="27"/>
      <c r="J37" s="27"/>
      <c r="K37" s="27"/>
      <c r="L37" s="27"/>
    </row>
    <row r="38" spans="1:6" ht="13.5" customHeight="1">
      <c r="A38" s="5"/>
      <c r="B38" s="113" t="s">
        <v>7</v>
      </c>
      <c r="C38" s="114"/>
      <c r="D38" s="115"/>
      <c r="E38" s="100">
        <v>33832</v>
      </c>
      <c r="F38" s="31">
        <v>24304.48</v>
      </c>
    </row>
    <row r="39" spans="1:6" ht="12.75" customHeight="1">
      <c r="A39" s="2"/>
      <c r="B39" s="113" t="s">
        <v>4</v>
      </c>
      <c r="C39" s="114"/>
      <c r="D39" s="115"/>
      <c r="E39" s="100">
        <v>48963</v>
      </c>
      <c r="F39" s="31">
        <v>36106.23</v>
      </c>
    </row>
    <row r="40" spans="1:6" ht="12.75" customHeight="1">
      <c r="A40" s="32"/>
      <c r="B40" s="113" t="s">
        <v>143</v>
      </c>
      <c r="C40" s="114"/>
      <c r="D40" s="115"/>
      <c r="E40" s="100">
        <v>5240</v>
      </c>
      <c r="F40" s="31">
        <v>1238.28</v>
      </c>
    </row>
    <row r="41" spans="1:6" ht="12.75" customHeight="1">
      <c r="A41" s="32"/>
      <c r="B41" s="113" t="s">
        <v>140</v>
      </c>
      <c r="C41" s="114"/>
      <c r="D41" s="115"/>
      <c r="E41" s="100"/>
      <c r="F41" s="31">
        <v>3920.67</v>
      </c>
    </row>
    <row r="42" spans="1:6" ht="11.25" customHeight="1">
      <c r="A42" s="32"/>
      <c r="B42" s="113" t="s">
        <v>21</v>
      </c>
      <c r="C42" s="114"/>
      <c r="D42" s="115"/>
      <c r="E42" s="100">
        <v>1058</v>
      </c>
      <c r="F42" s="31">
        <v>965.16</v>
      </c>
    </row>
    <row r="43" spans="1:6" ht="12.75" customHeight="1">
      <c r="A43" s="32"/>
      <c r="B43" s="113" t="s">
        <v>144</v>
      </c>
      <c r="C43" s="114"/>
      <c r="D43" s="115"/>
      <c r="E43" s="100"/>
      <c r="F43" s="31">
        <v>750</v>
      </c>
    </row>
    <row r="44" spans="1:6" ht="12.75" customHeight="1">
      <c r="A44" s="32"/>
      <c r="B44" s="116" t="s">
        <v>8</v>
      </c>
      <c r="C44" s="117"/>
      <c r="D44" s="118"/>
      <c r="E44" s="101">
        <v>16884</v>
      </c>
      <c r="F44" s="31">
        <v>12472.98</v>
      </c>
    </row>
    <row r="45" spans="1:6" ht="12.75" customHeight="1">
      <c r="A45" s="32"/>
      <c r="B45" s="116" t="s">
        <v>148</v>
      </c>
      <c r="C45" s="117"/>
      <c r="D45" s="118"/>
      <c r="E45" s="101">
        <v>6197</v>
      </c>
      <c r="F45" s="31">
        <v>3703.94</v>
      </c>
    </row>
    <row r="46" spans="1:6" ht="13.5" customHeight="1">
      <c r="A46" s="1"/>
      <c r="B46" s="119" t="s">
        <v>9</v>
      </c>
      <c r="C46" s="120"/>
      <c r="D46" s="121"/>
      <c r="E46" s="100">
        <v>166062</v>
      </c>
      <c r="F46" s="107">
        <f>SUM(F36:F45)</f>
        <v>151208.20156800002</v>
      </c>
    </row>
    <row r="47" spans="1:6" ht="12.75">
      <c r="A47" s="1"/>
      <c r="B47" s="122" t="s">
        <v>141</v>
      </c>
      <c r="C47" s="123"/>
      <c r="D47" s="124"/>
      <c r="E47" s="100">
        <v>170126</v>
      </c>
      <c r="F47" s="108">
        <v>126604</v>
      </c>
    </row>
    <row r="48" spans="1:6" ht="12.75">
      <c r="A48" s="1"/>
      <c r="B48" s="131" t="s">
        <v>145</v>
      </c>
      <c r="C48" s="132"/>
      <c r="D48" s="133"/>
      <c r="E48" s="102"/>
      <c r="F48" s="31">
        <v>22977</v>
      </c>
    </row>
    <row r="49" spans="1:6" ht="12.75">
      <c r="A49" s="1"/>
      <c r="B49" s="125" t="s">
        <v>146</v>
      </c>
      <c r="C49" s="126"/>
      <c r="D49" s="127"/>
      <c r="E49" s="103">
        <v>4064</v>
      </c>
      <c r="F49" s="106">
        <f>F47-F46-F48</f>
        <v>-47581.20156800002</v>
      </c>
    </row>
    <row r="50" spans="1:6" ht="12.75">
      <c r="A50" s="1"/>
      <c r="B50" s="128" t="s">
        <v>142</v>
      </c>
      <c r="C50" s="129"/>
      <c r="D50" s="130"/>
      <c r="E50" s="104">
        <v>66389</v>
      </c>
      <c r="F50" s="105">
        <v>7177</v>
      </c>
    </row>
  </sheetData>
  <sheetProtection/>
  <mergeCells count="28">
    <mergeCell ref="A21:A36"/>
    <mergeCell ref="E24:E26"/>
    <mergeCell ref="F24:F26"/>
    <mergeCell ref="E28:E36"/>
    <mergeCell ref="B40:D40"/>
    <mergeCell ref="E8:E16"/>
    <mergeCell ref="F8:F16"/>
    <mergeCell ref="B50:D50"/>
    <mergeCell ref="B48:D48"/>
    <mergeCell ref="B49:D49"/>
    <mergeCell ref="B42:D42"/>
    <mergeCell ref="B43:D43"/>
    <mergeCell ref="B46:D46"/>
    <mergeCell ref="B47:D47"/>
    <mergeCell ref="G25:G30"/>
    <mergeCell ref="F28:F36"/>
    <mergeCell ref="B38:D38"/>
    <mergeCell ref="B39:D39"/>
    <mergeCell ref="B44:D44"/>
    <mergeCell ref="B45:D45"/>
    <mergeCell ref="B41:D41"/>
    <mergeCell ref="A1:F1"/>
    <mergeCell ref="A2:F2"/>
    <mergeCell ref="A3:A4"/>
    <mergeCell ref="B3:B4"/>
    <mergeCell ref="C3:E3"/>
    <mergeCell ref="A7:A20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2" sqref="B32:D32"/>
    </sheetView>
  </sheetViews>
  <sheetFormatPr defaultColWidth="9.00390625" defaultRowHeight="12.75"/>
  <cols>
    <col min="1" max="1" width="3.00390625" style="0" customWidth="1"/>
    <col min="2" max="2" width="47.25390625" style="0" customWidth="1"/>
    <col min="3" max="3" width="6.75390625" style="0" customWidth="1"/>
    <col min="4" max="4" width="10.75390625" style="0" customWidth="1"/>
    <col min="5" max="5" width="10.625" style="0" hidden="1" customWidth="1"/>
    <col min="6" max="6" width="10.875" style="0" customWidth="1"/>
  </cols>
  <sheetData>
    <row r="1" spans="1:6" ht="12.75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22</v>
      </c>
      <c r="B2" s="154"/>
      <c r="C2" s="154"/>
      <c r="D2" s="154"/>
      <c r="E2" s="154"/>
      <c r="F2" s="155"/>
    </row>
    <row r="3" spans="1:6" ht="12.75">
      <c r="A3" s="166" t="s">
        <v>19</v>
      </c>
      <c r="B3" s="163" t="s">
        <v>6</v>
      </c>
      <c r="C3" s="163" t="s">
        <v>12</v>
      </c>
      <c r="D3" s="163"/>
      <c r="E3" s="163"/>
      <c r="F3" s="163" t="s">
        <v>13</v>
      </c>
    </row>
    <row r="4" spans="1:6" ht="26.25" customHeight="1">
      <c r="A4" s="166"/>
      <c r="B4" s="163"/>
      <c r="C4" s="3" t="s">
        <v>5</v>
      </c>
      <c r="D4" s="3" t="s">
        <v>14</v>
      </c>
      <c r="E4" s="3" t="s">
        <v>15</v>
      </c>
      <c r="F4" s="163"/>
    </row>
    <row r="5" spans="1:6" ht="0.75" customHeight="1">
      <c r="A5" s="28"/>
      <c r="B5" s="4"/>
      <c r="C5" s="3"/>
      <c r="D5" s="3"/>
      <c r="E5" s="9"/>
      <c r="F5" s="1">
        <v>7.5904</v>
      </c>
    </row>
    <row r="6" spans="1:6" ht="14.25" customHeight="1">
      <c r="A6" s="28" t="s">
        <v>0</v>
      </c>
      <c r="B6" s="4" t="s">
        <v>1</v>
      </c>
      <c r="C6" s="3"/>
      <c r="D6" s="3"/>
      <c r="E6" s="9"/>
      <c r="F6" s="1"/>
    </row>
    <row r="7" spans="1:6" ht="12.75" customHeight="1">
      <c r="A7" s="180" t="s">
        <v>29</v>
      </c>
      <c r="B7" s="12" t="s">
        <v>23</v>
      </c>
      <c r="C7" s="16"/>
      <c r="D7" s="16"/>
      <c r="E7" s="16"/>
      <c r="F7" s="20"/>
    </row>
    <row r="8" spans="1:6" ht="12.75">
      <c r="A8" s="180"/>
      <c r="B8" s="1" t="s">
        <v>24</v>
      </c>
      <c r="C8" s="17">
        <v>0.023</v>
      </c>
      <c r="D8" s="17">
        <v>163.3</v>
      </c>
      <c r="E8" s="179">
        <v>734.27</v>
      </c>
      <c r="F8" s="178">
        <f>E8*F5</f>
        <v>5573.403007999999</v>
      </c>
    </row>
    <row r="9" spans="1:6" ht="12.75">
      <c r="A9" s="180"/>
      <c r="B9" s="45" t="s">
        <v>25</v>
      </c>
      <c r="C9" s="49">
        <v>3.21</v>
      </c>
      <c r="D9" s="49">
        <v>448.22</v>
      </c>
      <c r="E9" s="179"/>
      <c r="F9" s="178"/>
    </row>
    <row r="10" spans="1:6" ht="12.75">
      <c r="A10" s="180"/>
      <c r="B10" s="1" t="s">
        <v>26</v>
      </c>
      <c r="C10" s="17">
        <v>0.5</v>
      </c>
      <c r="D10" s="17">
        <v>25</v>
      </c>
      <c r="E10" s="179"/>
      <c r="F10" s="178"/>
    </row>
    <row r="11" spans="1:6" ht="12.75">
      <c r="A11" s="180"/>
      <c r="B11" s="1" t="s">
        <v>27</v>
      </c>
      <c r="C11" s="17">
        <v>25</v>
      </c>
      <c r="D11" s="17">
        <v>53.75</v>
      </c>
      <c r="E11" s="179"/>
      <c r="F11" s="178"/>
    </row>
    <row r="12" spans="1:6" ht="12.75">
      <c r="A12" s="180"/>
      <c r="B12" s="1" t="s">
        <v>28</v>
      </c>
      <c r="C12" s="17">
        <v>1</v>
      </c>
      <c r="D12" s="17">
        <v>44</v>
      </c>
      <c r="E12" s="179"/>
      <c r="F12" s="178"/>
    </row>
    <row r="13" spans="1:6" ht="14.25" customHeight="1">
      <c r="A13" s="137" t="s">
        <v>45</v>
      </c>
      <c r="B13" s="24" t="s">
        <v>43</v>
      </c>
      <c r="C13" s="17"/>
      <c r="D13" s="17"/>
      <c r="E13" s="19"/>
      <c r="F13" s="30"/>
    </row>
    <row r="14" spans="1:6" ht="12.75">
      <c r="A14" s="138"/>
      <c r="B14" s="1" t="s">
        <v>44</v>
      </c>
      <c r="C14" s="17">
        <v>7</v>
      </c>
      <c r="D14" s="17">
        <v>9.28</v>
      </c>
      <c r="E14" s="19">
        <v>9.28</v>
      </c>
      <c r="F14" s="30">
        <f>E14*F5</f>
        <v>70.43891199999999</v>
      </c>
    </row>
    <row r="15" spans="1:6" ht="12.75">
      <c r="A15" s="137" t="s">
        <v>127</v>
      </c>
      <c r="B15" s="89" t="s">
        <v>124</v>
      </c>
      <c r="C15" s="1"/>
      <c r="D15" s="1"/>
      <c r="E15" s="19"/>
      <c r="F15" s="30"/>
    </row>
    <row r="16" spans="1:6" ht="12.75">
      <c r="A16" s="175"/>
      <c r="B16" s="86" t="s">
        <v>119</v>
      </c>
      <c r="C16" s="87">
        <v>1</v>
      </c>
      <c r="D16" s="88">
        <v>500</v>
      </c>
      <c r="E16" s="19">
        <v>500</v>
      </c>
      <c r="F16" s="30">
        <v>500</v>
      </c>
    </row>
    <row r="17" spans="1:6" ht="12.75" customHeight="1">
      <c r="A17" s="175"/>
      <c r="B17" s="70" t="s">
        <v>135</v>
      </c>
      <c r="C17" s="85"/>
      <c r="D17" s="68"/>
      <c r="E17" s="19"/>
      <c r="F17" s="30"/>
    </row>
    <row r="18" spans="1:6" ht="12.75">
      <c r="A18" s="138"/>
      <c r="B18" s="86" t="s">
        <v>116</v>
      </c>
      <c r="C18" s="87">
        <v>2</v>
      </c>
      <c r="D18" s="88">
        <v>950</v>
      </c>
      <c r="E18" s="19">
        <v>950</v>
      </c>
      <c r="F18" s="30">
        <f>E18*F5</f>
        <v>7210.88</v>
      </c>
    </row>
    <row r="19" spans="1:6" ht="12.75">
      <c r="A19" s="39"/>
      <c r="B19" s="1"/>
      <c r="C19" s="17"/>
      <c r="D19" s="95">
        <f>SUM(D8:D18)</f>
        <v>2193.55</v>
      </c>
      <c r="E19" s="19"/>
      <c r="F19" s="106">
        <f>SUM(F8:F18)</f>
        <v>13354.72192</v>
      </c>
    </row>
    <row r="20" spans="1:6" ht="12.75">
      <c r="A20" s="4" t="s">
        <v>2</v>
      </c>
      <c r="B20" s="142" t="s">
        <v>3</v>
      </c>
      <c r="C20" s="143"/>
      <c r="D20" s="1"/>
      <c r="E20" s="26"/>
      <c r="F20" s="31"/>
    </row>
    <row r="21" spans="1:6" ht="12.75" customHeight="1">
      <c r="A21" s="52"/>
      <c r="B21" s="113" t="s">
        <v>7</v>
      </c>
      <c r="C21" s="114"/>
      <c r="D21" s="115"/>
      <c r="E21" s="100">
        <v>33832</v>
      </c>
      <c r="F21" s="31">
        <v>24041</v>
      </c>
    </row>
    <row r="22" spans="1:6" ht="12.75" customHeight="1">
      <c r="A22" s="2"/>
      <c r="B22" s="113" t="s">
        <v>4</v>
      </c>
      <c r="C22" s="114"/>
      <c r="D22" s="115"/>
      <c r="E22" s="100">
        <v>48963</v>
      </c>
      <c r="F22" s="31">
        <v>35715</v>
      </c>
    </row>
    <row r="23" spans="1:6" ht="12.75">
      <c r="A23" s="32"/>
      <c r="B23" s="113" t="s">
        <v>143</v>
      </c>
      <c r="C23" s="114"/>
      <c r="D23" s="115"/>
      <c r="E23" s="100">
        <v>5240</v>
      </c>
      <c r="F23" s="31">
        <v>750</v>
      </c>
    </row>
    <row r="24" spans="1:6" ht="12.75" customHeight="1">
      <c r="A24" s="32"/>
      <c r="B24" s="113" t="s">
        <v>140</v>
      </c>
      <c r="C24" s="114"/>
      <c r="D24" s="115"/>
      <c r="E24" s="100"/>
      <c r="F24" s="31">
        <v>0</v>
      </c>
    </row>
    <row r="25" spans="1:6" ht="12.75">
      <c r="A25" s="32"/>
      <c r="B25" s="113" t="s">
        <v>21</v>
      </c>
      <c r="C25" s="114"/>
      <c r="D25" s="115"/>
      <c r="E25" s="100">
        <v>1058</v>
      </c>
      <c r="F25" s="31">
        <v>736.68</v>
      </c>
    </row>
    <row r="26" spans="1:6" ht="12.75">
      <c r="A26" s="32"/>
      <c r="B26" s="113" t="s">
        <v>144</v>
      </c>
      <c r="C26" s="114"/>
      <c r="D26" s="115"/>
      <c r="E26" s="100"/>
      <c r="F26" s="31">
        <v>1792.5</v>
      </c>
    </row>
    <row r="27" spans="1:6" ht="12.75">
      <c r="A27" s="32"/>
      <c r="B27" s="116" t="s">
        <v>8</v>
      </c>
      <c r="C27" s="117"/>
      <c r="D27" s="118"/>
      <c r="E27" s="101">
        <v>16884</v>
      </c>
      <c r="F27" s="31">
        <v>12315.09</v>
      </c>
    </row>
    <row r="28" spans="1:6" ht="12.75">
      <c r="A28" s="32"/>
      <c r="B28" s="116" t="s">
        <v>148</v>
      </c>
      <c r="C28" s="117"/>
      <c r="D28" s="118"/>
      <c r="E28" s="101">
        <v>6197</v>
      </c>
      <c r="F28" s="31">
        <v>6521.43</v>
      </c>
    </row>
    <row r="29" spans="1:6" ht="12.75" customHeight="1">
      <c r="A29" s="32"/>
      <c r="B29" s="119" t="s">
        <v>9</v>
      </c>
      <c r="C29" s="120"/>
      <c r="D29" s="121"/>
      <c r="E29" s="100">
        <v>166062</v>
      </c>
      <c r="F29" s="107">
        <f>SUM(F19:F28)</f>
        <v>95226.42192</v>
      </c>
    </row>
    <row r="30" spans="1:6" ht="12.75">
      <c r="A30" s="1"/>
      <c r="B30" s="122" t="s">
        <v>141</v>
      </c>
      <c r="C30" s="123"/>
      <c r="D30" s="124"/>
      <c r="E30" s="100">
        <v>170126</v>
      </c>
      <c r="F30" s="108">
        <v>90106.34</v>
      </c>
    </row>
    <row r="31" spans="1:6" ht="12.75">
      <c r="A31" s="1"/>
      <c r="B31" s="131"/>
      <c r="C31" s="132"/>
      <c r="D31" s="133"/>
      <c r="E31" s="102"/>
      <c r="F31" s="31"/>
    </row>
    <row r="32" spans="1:6" ht="12.75">
      <c r="A32" s="1"/>
      <c r="B32" s="125" t="s">
        <v>146</v>
      </c>
      <c r="C32" s="126"/>
      <c r="D32" s="127"/>
      <c r="E32" s="103">
        <v>4064</v>
      </c>
      <c r="F32" s="106">
        <f>F30-F29</f>
        <v>-5120.081919999997</v>
      </c>
    </row>
    <row r="33" spans="1:6" ht="12.75">
      <c r="A33" s="1"/>
      <c r="B33" s="128" t="s">
        <v>142</v>
      </c>
      <c r="C33" s="129"/>
      <c r="D33" s="130"/>
      <c r="E33" s="104">
        <v>66389</v>
      </c>
      <c r="F33" s="105">
        <v>54832</v>
      </c>
    </row>
  </sheetData>
  <sheetProtection/>
  <mergeCells count="25">
    <mergeCell ref="A7:A12"/>
    <mergeCell ref="A13:A14"/>
    <mergeCell ref="A15:A18"/>
    <mergeCell ref="A1:F1"/>
    <mergeCell ref="A2:F2"/>
    <mergeCell ref="A3:A4"/>
    <mergeCell ref="B3:B4"/>
    <mergeCell ref="C3:E3"/>
    <mergeCell ref="F3:F4"/>
    <mergeCell ref="B25:D25"/>
    <mergeCell ref="B20:C20"/>
    <mergeCell ref="B23:D23"/>
    <mergeCell ref="F8:F12"/>
    <mergeCell ref="E8:E12"/>
    <mergeCell ref="B21:D21"/>
    <mergeCell ref="B22:D22"/>
    <mergeCell ref="B24:D24"/>
    <mergeCell ref="B33:D33"/>
    <mergeCell ref="B26:D26"/>
    <mergeCell ref="B27:D27"/>
    <mergeCell ref="B28:D28"/>
    <mergeCell ref="B29:D29"/>
    <mergeCell ref="B30:D30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.75390625" style="0" customWidth="1"/>
    <col min="2" max="2" width="45.75390625" style="0" customWidth="1"/>
    <col min="3" max="3" width="7.75390625" style="0" customWidth="1"/>
    <col min="4" max="4" width="10.75390625" style="0" customWidth="1"/>
    <col min="5" max="5" width="5.125" style="0" hidden="1" customWidth="1"/>
    <col min="6" max="6" width="10.375" style="0" customWidth="1"/>
  </cols>
  <sheetData>
    <row r="1" spans="1:6" ht="12.75">
      <c r="A1" s="150" t="s">
        <v>139</v>
      </c>
      <c r="B1" s="151"/>
      <c r="C1" s="151"/>
      <c r="D1" s="151"/>
      <c r="E1" s="151"/>
      <c r="F1" s="152"/>
    </row>
    <row r="2" spans="1:6" ht="12.75">
      <c r="A2" s="153" t="s">
        <v>149</v>
      </c>
      <c r="B2" s="154"/>
      <c r="C2" s="154"/>
      <c r="D2" s="154"/>
      <c r="E2" s="154"/>
      <c r="F2" s="155"/>
    </row>
    <row r="3" spans="1:6" ht="12.75">
      <c r="A3" s="166" t="s">
        <v>19</v>
      </c>
      <c r="B3" s="163" t="s">
        <v>6</v>
      </c>
      <c r="C3" s="163" t="s">
        <v>12</v>
      </c>
      <c r="D3" s="163"/>
      <c r="E3" s="163"/>
      <c r="F3" s="163" t="s">
        <v>13</v>
      </c>
    </row>
    <row r="4" spans="1:6" ht="37.5" customHeight="1">
      <c r="A4" s="166"/>
      <c r="B4" s="163"/>
      <c r="C4" s="3" t="s">
        <v>5</v>
      </c>
      <c r="D4" s="3" t="s">
        <v>14</v>
      </c>
      <c r="E4" s="3" t="s">
        <v>15</v>
      </c>
      <c r="F4" s="163"/>
    </row>
    <row r="5" spans="1:6" ht="13.5" customHeight="1">
      <c r="A5" s="28"/>
      <c r="B5" s="4"/>
      <c r="C5" s="3"/>
      <c r="D5" s="3"/>
      <c r="E5" s="9"/>
      <c r="F5" s="1">
        <v>7.5904</v>
      </c>
    </row>
    <row r="6" spans="1:6" ht="12" customHeight="1">
      <c r="A6" s="28" t="s">
        <v>0</v>
      </c>
      <c r="B6" s="4" t="s">
        <v>1</v>
      </c>
      <c r="C6" s="3"/>
      <c r="D6" s="3"/>
      <c r="E6" s="9"/>
      <c r="F6" s="1"/>
    </row>
    <row r="7" spans="1:6" ht="12.75" customHeight="1">
      <c r="A7" s="137" t="s">
        <v>47</v>
      </c>
      <c r="B7" s="12" t="s">
        <v>23</v>
      </c>
      <c r="C7" s="16"/>
      <c r="D7" s="16"/>
      <c r="E7" s="16"/>
      <c r="F7" s="20"/>
    </row>
    <row r="8" spans="1:6" ht="12.75">
      <c r="A8" s="175"/>
      <c r="B8" s="1" t="s">
        <v>24</v>
      </c>
      <c r="C8" s="17">
        <v>0.022</v>
      </c>
      <c r="D8" s="17">
        <v>156.2</v>
      </c>
      <c r="E8" s="144">
        <v>727.17</v>
      </c>
      <c r="F8" s="178">
        <f>E8*F5</f>
        <v>5519.511168</v>
      </c>
    </row>
    <row r="9" spans="1:6" ht="12.75">
      <c r="A9" s="175"/>
      <c r="B9" s="45" t="s">
        <v>25</v>
      </c>
      <c r="C9" s="49">
        <v>3.21</v>
      </c>
      <c r="D9" s="49">
        <v>448.22</v>
      </c>
      <c r="E9" s="145"/>
      <c r="F9" s="178"/>
    </row>
    <row r="10" spans="1:6" ht="12.75">
      <c r="A10" s="175"/>
      <c r="B10" s="1" t="s">
        <v>26</v>
      </c>
      <c r="C10" s="17">
        <v>0.5</v>
      </c>
      <c r="D10" s="17">
        <v>25</v>
      </c>
      <c r="E10" s="145"/>
      <c r="F10" s="178"/>
    </row>
    <row r="11" spans="1:6" ht="12.75">
      <c r="A11" s="175"/>
      <c r="B11" s="1" t="s">
        <v>27</v>
      </c>
      <c r="C11" s="17">
        <v>25</v>
      </c>
      <c r="D11" s="17">
        <v>53.75</v>
      </c>
      <c r="E11" s="145"/>
      <c r="F11" s="178"/>
    </row>
    <row r="12" spans="1:6" ht="12.75">
      <c r="A12" s="175"/>
      <c r="B12" s="1" t="s">
        <v>28</v>
      </c>
      <c r="C12" s="17">
        <v>1</v>
      </c>
      <c r="D12" s="17">
        <v>44</v>
      </c>
      <c r="E12" s="145"/>
      <c r="F12" s="178"/>
    </row>
    <row r="13" spans="1:6" ht="12.75">
      <c r="A13" s="138"/>
      <c r="B13" s="1" t="s">
        <v>44</v>
      </c>
      <c r="C13" s="17">
        <v>8</v>
      </c>
      <c r="D13" s="17">
        <v>10.6</v>
      </c>
      <c r="E13" s="146"/>
      <c r="F13" s="178"/>
    </row>
    <row r="14" spans="1:6" ht="12.75">
      <c r="A14" s="137" t="s">
        <v>45</v>
      </c>
      <c r="B14" s="40" t="s">
        <v>39</v>
      </c>
      <c r="C14" s="17"/>
      <c r="D14" s="17"/>
      <c r="E14" s="54"/>
      <c r="F14" s="55"/>
    </row>
    <row r="15" spans="1:6" ht="12.75">
      <c r="A15" s="138"/>
      <c r="B15" s="47" t="s">
        <v>46</v>
      </c>
      <c r="C15" s="17">
        <v>3</v>
      </c>
      <c r="D15" s="17">
        <v>208.5</v>
      </c>
      <c r="E15" s="19">
        <v>208.5</v>
      </c>
      <c r="F15" s="30">
        <f>E15*F5</f>
        <v>1582.5983999999999</v>
      </c>
    </row>
    <row r="16" spans="1:6" ht="12.75">
      <c r="A16" s="137" t="s">
        <v>106</v>
      </c>
      <c r="B16" s="66" t="s">
        <v>117</v>
      </c>
      <c r="C16" s="79"/>
      <c r="D16" s="80"/>
      <c r="E16" s="19"/>
      <c r="F16" s="51"/>
    </row>
    <row r="17" spans="1:6" ht="12.75">
      <c r="A17" s="175"/>
      <c r="B17" s="71" t="s">
        <v>48</v>
      </c>
      <c r="C17" s="81">
        <v>1</v>
      </c>
      <c r="D17" s="81">
        <v>52</v>
      </c>
      <c r="E17" s="144">
        <v>1552</v>
      </c>
      <c r="F17" s="181">
        <v>1552</v>
      </c>
    </row>
    <row r="18" spans="1:6" ht="12.75">
      <c r="A18" s="138"/>
      <c r="B18" s="71" t="s">
        <v>116</v>
      </c>
      <c r="C18" s="81">
        <v>3</v>
      </c>
      <c r="D18" s="81">
        <v>1500</v>
      </c>
      <c r="E18" s="146"/>
      <c r="F18" s="182"/>
    </row>
    <row r="19" spans="1:6" ht="12.75">
      <c r="A19" s="137" t="s">
        <v>138</v>
      </c>
      <c r="B19" s="89" t="s">
        <v>124</v>
      </c>
      <c r="C19" s="1"/>
      <c r="D19" s="1"/>
      <c r="E19" s="19"/>
      <c r="F19" s="51"/>
    </row>
    <row r="20" spans="1:6" ht="12.75">
      <c r="A20" s="175"/>
      <c r="B20" s="86" t="s">
        <v>119</v>
      </c>
      <c r="C20" s="111">
        <v>1</v>
      </c>
      <c r="D20" s="111">
        <v>500</v>
      </c>
      <c r="E20" s="19">
        <v>500</v>
      </c>
      <c r="F20" s="51">
        <v>500</v>
      </c>
    </row>
    <row r="21" spans="1:6" ht="15">
      <c r="A21" s="175"/>
      <c r="B21" s="65" t="s">
        <v>136</v>
      </c>
      <c r="C21" s="112"/>
      <c r="D21" s="112"/>
      <c r="E21" s="19"/>
      <c r="F21" s="51"/>
    </row>
    <row r="22" spans="1:6" ht="12.75">
      <c r="A22" s="138"/>
      <c r="B22" s="86" t="s">
        <v>137</v>
      </c>
      <c r="C22" s="111">
        <v>2</v>
      </c>
      <c r="D22" s="111">
        <v>2200</v>
      </c>
      <c r="E22" s="19">
        <v>2200</v>
      </c>
      <c r="F22" s="51">
        <v>4400</v>
      </c>
    </row>
    <row r="23" spans="1:6" ht="12.75">
      <c r="A23" s="46"/>
      <c r="B23" s="1"/>
      <c r="C23" s="17"/>
      <c r="D23" s="95">
        <f>SUM(D8:D22)</f>
        <v>5198.27</v>
      </c>
      <c r="E23" s="19"/>
      <c r="F23" s="110">
        <f>SUM(F8:F22)</f>
        <v>13554.109568</v>
      </c>
    </row>
    <row r="24" spans="1:6" ht="12.75">
      <c r="A24" s="4" t="s">
        <v>2</v>
      </c>
      <c r="B24" s="142" t="s">
        <v>3</v>
      </c>
      <c r="C24" s="143"/>
      <c r="D24" s="1"/>
      <c r="E24" s="26"/>
      <c r="F24" s="31"/>
    </row>
    <row r="25" spans="1:6" ht="12.75" customHeight="1">
      <c r="A25" s="5"/>
      <c r="B25" s="113" t="s">
        <v>7</v>
      </c>
      <c r="C25" s="114"/>
      <c r="D25" s="115"/>
      <c r="E25" s="100"/>
      <c r="F25" s="31">
        <v>24042.81</v>
      </c>
    </row>
    <row r="26" spans="1:6" ht="12.75" customHeight="1">
      <c r="A26" s="2"/>
      <c r="B26" s="113" t="s">
        <v>4</v>
      </c>
      <c r="C26" s="114"/>
      <c r="D26" s="115"/>
      <c r="E26" s="100"/>
      <c r="F26" s="31">
        <v>35717.49</v>
      </c>
    </row>
    <row r="27" spans="1:6" ht="12.75" customHeight="1">
      <c r="A27" s="32"/>
      <c r="B27" s="113" t="s">
        <v>143</v>
      </c>
      <c r="C27" s="114"/>
      <c r="D27" s="115"/>
      <c r="E27" s="100"/>
      <c r="F27" s="31">
        <v>750</v>
      </c>
    </row>
    <row r="28" spans="1:6" ht="12.75" customHeight="1">
      <c r="A28" s="32"/>
      <c r="B28" s="113" t="s">
        <v>140</v>
      </c>
      <c r="C28" s="114"/>
      <c r="D28" s="115"/>
      <c r="E28" s="100"/>
      <c r="F28" s="31">
        <v>0</v>
      </c>
    </row>
    <row r="29" spans="1:6" ht="12.75">
      <c r="A29" s="32"/>
      <c r="B29" s="113" t="s">
        <v>21</v>
      </c>
      <c r="C29" s="114"/>
      <c r="D29" s="115"/>
      <c r="E29" s="100"/>
      <c r="F29" s="31">
        <v>736.68</v>
      </c>
    </row>
    <row r="30" spans="1:6" ht="12.75">
      <c r="A30" s="32"/>
      <c r="B30" s="113" t="s">
        <v>144</v>
      </c>
      <c r="C30" s="114"/>
      <c r="D30" s="115"/>
      <c r="E30" s="100"/>
      <c r="F30" s="31">
        <v>1792.5</v>
      </c>
    </row>
    <row r="31" spans="1:6" ht="12.75">
      <c r="A31" s="32"/>
      <c r="B31" s="116" t="s">
        <v>8</v>
      </c>
      <c r="C31" s="117"/>
      <c r="D31" s="118"/>
      <c r="E31" s="101"/>
      <c r="F31" s="31">
        <v>12316.42</v>
      </c>
    </row>
    <row r="32" spans="1:6" ht="12.75">
      <c r="A32" s="32"/>
      <c r="B32" s="116" t="s">
        <v>148</v>
      </c>
      <c r="C32" s="117"/>
      <c r="D32" s="118"/>
      <c r="E32" s="101"/>
      <c r="F32" s="31">
        <v>3442</v>
      </c>
    </row>
    <row r="33" spans="1:6" ht="12.75" customHeight="1">
      <c r="A33" s="32"/>
      <c r="B33" s="119" t="s">
        <v>9</v>
      </c>
      <c r="C33" s="120"/>
      <c r="D33" s="121"/>
      <c r="E33" s="100"/>
      <c r="F33" s="107">
        <f>SUM(F23:F32)</f>
        <v>92352.009568</v>
      </c>
    </row>
    <row r="34" spans="1:6" ht="12.75">
      <c r="A34" s="1"/>
      <c r="B34" s="122" t="s">
        <v>141</v>
      </c>
      <c r="C34" s="123"/>
      <c r="D34" s="124"/>
      <c r="E34" s="100"/>
      <c r="F34" s="108">
        <v>98024</v>
      </c>
    </row>
    <row r="35" spans="1:6" ht="12.75">
      <c r="A35" s="1"/>
      <c r="B35" s="131"/>
      <c r="C35" s="132"/>
      <c r="D35" s="133"/>
      <c r="E35" s="102"/>
      <c r="F35" s="31"/>
    </row>
    <row r="36" spans="1:6" ht="12.75">
      <c r="A36" s="1"/>
      <c r="B36" s="125" t="s">
        <v>20</v>
      </c>
      <c r="C36" s="126"/>
      <c r="D36" s="127"/>
      <c r="E36" s="103"/>
      <c r="F36" s="106">
        <f>F34-F33</f>
        <v>5671.990432000006</v>
      </c>
    </row>
    <row r="37" spans="1:6" ht="12.75">
      <c r="A37" s="1"/>
      <c r="B37" s="128" t="s">
        <v>142</v>
      </c>
      <c r="C37" s="129"/>
      <c r="D37" s="130"/>
      <c r="E37" s="104"/>
      <c r="F37" s="105">
        <v>80694</v>
      </c>
    </row>
  </sheetData>
  <sheetProtection/>
  <mergeCells count="28">
    <mergeCell ref="A1:F1"/>
    <mergeCell ref="A2:F2"/>
    <mergeCell ref="A3:A4"/>
    <mergeCell ref="B3:B4"/>
    <mergeCell ref="C3:E3"/>
    <mergeCell ref="B30:D30"/>
    <mergeCell ref="B28:D28"/>
    <mergeCell ref="B29:D29"/>
    <mergeCell ref="B24:C24"/>
    <mergeCell ref="F3:F4"/>
    <mergeCell ref="E17:E18"/>
    <mergeCell ref="F17:F18"/>
    <mergeCell ref="A16:A18"/>
    <mergeCell ref="A7:A13"/>
    <mergeCell ref="E8:E13"/>
    <mergeCell ref="A19:A22"/>
    <mergeCell ref="F8:F13"/>
    <mergeCell ref="A14:A15"/>
    <mergeCell ref="B37:D37"/>
    <mergeCell ref="B36:D36"/>
    <mergeCell ref="B25:D25"/>
    <mergeCell ref="B26:D26"/>
    <mergeCell ref="B32:D32"/>
    <mergeCell ref="B33:D33"/>
    <mergeCell ref="B34:D34"/>
    <mergeCell ref="B35:D35"/>
    <mergeCell ref="B31:D3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2016-03-03T10:30:32Z</cp:lastPrinted>
  <dcterms:created xsi:type="dcterms:W3CDTF">2013-03-18T12:40:57Z</dcterms:created>
  <dcterms:modified xsi:type="dcterms:W3CDTF">2016-03-03T10:30:39Z</dcterms:modified>
  <cp:category/>
  <cp:version/>
  <cp:contentType/>
  <cp:contentStatus/>
</cp:coreProperties>
</file>