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activeTab="8"/>
  </bookViews>
  <sheets>
    <sheet name="дом №1" sheetId="1" r:id="rId1"/>
    <sheet name="дом№3" sheetId="2" r:id="rId2"/>
    <sheet name="дом№5" sheetId="3" r:id="rId3"/>
    <sheet name="дом№7" sheetId="4" r:id="rId4"/>
    <sheet name="дом№9" sheetId="5" r:id="rId5"/>
    <sheet name="дом№11" sheetId="6" r:id="rId6"/>
    <sheet name="дом№13" sheetId="7" r:id="rId7"/>
    <sheet name="дом№15" sheetId="8" r:id="rId8"/>
    <sheet name="дом№17" sheetId="9" r:id="rId9"/>
  </sheets>
  <definedNames/>
  <calcPr fullCalcOnLoad="1"/>
</workbook>
</file>

<file path=xl/sharedStrings.xml><?xml version="1.0" encoding="utf-8"?>
<sst xmlns="http://schemas.openxmlformats.org/spreadsheetml/2006/main" count="705" uniqueCount="278">
  <si>
    <t>1.</t>
  </si>
  <si>
    <t>Текущий ремонт мест общего пользования: в т.ч.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</si>
  <si>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</si>
  <si>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</si>
  <si>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</si>
  <si>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</si>
  <si>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</si>
  <si>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д. Жилина,1</t>
  </si>
  <si>
    <t>Орловский р-он, д. Жилина,3</t>
  </si>
  <si>
    <t>Орловский р-он, д. Жилина,5</t>
  </si>
  <si>
    <t>Орловский р-он, д. Жилина,7</t>
  </si>
  <si>
    <t>Орловский р-он, д. Жилина,9</t>
  </si>
  <si>
    <t>Орловский р-он, д. Жилина,11</t>
  </si>
  <si>
    <t>Орловский р-он, д. Жилина,13</t>
  </si>
  <si>
    <t>Орловский р-он, д. Жилина,17</t>
  </si>
  <si>
    <t>Орловский р-он, д. Жилина,15</t>
  </si>
  <si>
    <t>ТМЦ</t>
  </si>
  <si>
    <t>стоимость работ</t>
  </si>
  <si>
    <t>ст-сть ТМЦ</t>
  </si>
  <si>
    <t>сумма ТМЦ</t>
  </si>
  <si>
    <t>период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</si>
  <si>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</si>
  <si>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</si>
  <si>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</si>
  <si>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</si>
  <si>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</si>
  <si>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</si>
  <si>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</si>
  <si>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(перерасход)</t>
  </si>
  <si>
    <t>ОТЧЕТ УО размещен:</t>
  </si>
  <si>
    <t>на сайте ООО «Жилсервис» по адресу: www.gilservise.ru</t>
  </si>
  <si>
    <t>ИТОГО по РЕМОНТУ:</t>
  </si>
  <si>
    <t>Прочие расходы:</t>
  </si>
  <si>
    <t>ПРОЧИЕ РАСХОДЫ</t>
  </si>
  <si>
    <t>Плановые доходы</t>
  </si>
  <si>
    <t>тариф</t>
  </si>
  <si>
    <t>к-во мес.</t>
  </si>
  <si>
    <t>сумма</t>
  </si>
  <si>
    <t>Комиссионные расходы (услуги банка, прочие)</t>
  </si>
  <si>
    <t>Отчет управляющей организации ООО "Жилсервис" 2018г.</t>
  </si>
  <si>
    <t>Замена в местах общего пользования</t>
  </si>
  <si>
    <t>Выключатель 1кл.</t>
  </si>
  <si>
    <t>Выключатель 2кл.</t>
  </si>
  <si>
    <t>Лампа ЛОН 60</t>
  </si>
  <si>
    <t>ремонт эл. проводки в  местах общего пользования</t>
  </si>
  <si>
    <t>01.</t>
  </si>
  <si>
    <t>Ремонт канализационный сетей</t>
  </si>
  <si>
    <t>Манжета переходная с чугуна на ПВХ 124/110</t>
  </si>
  <si>
    <t>Отвод 45х110 РР</t>
  </si>
  <si>
    <t>Патрубок переходной с чугуна 124-110</t>
  </si>
  <si>
    <t>Ревизия 110 РР</t>
  </si>
  <si>
    <t>тройник 45*110-110</t>
  </si>
  <si>
    <t>Труба 110 (2 М)</t>
  </si>
  <si>
    <t>Заглушка 110</t>
  </si>
  <si>
    <t>Ремонт оконных блоков</t>
  </si>
  <si>
    <t>Штапик</t>
  </si>
  <si>
    <t>Ремонт электрических сетей</t>
  </si>
  <si>
    <t>АВТ. ВЫКЛ. ВА 4729 1Р 16А С</t>
  </si>
  <si>
    <t>Ремонт канализационный сетей (1 подъезд под кв.3)</t>
  </si>
  <si>
    <t>кольцо уплотн. 110</t>
  </si>
  <si>
    <t>Манжет 110 х 123</t>
  </si>
  <si>
    <t>Патрубок компенсаторный 110</t>
  </si>
  <si>
    <t>Тройник  110х50х90</t>
  </si>
  <si>
    <t>02.</t>
  </si>
  <si>
    <t>Крепление батареи ЦО</t>
  </si>
  <si>
    <t>Анкерный болт с крюком 12*70</t>
  </si>
  <si>
    <t>03.</t>
  </si>
  <si>
    <t>Ремонт пола на входе в тамбур 2-го подъезда</t>
  </si>
  <si>
    <t>Цемент</t>
  </si>
  <si>
    <t>Лампа Лон 40</t>
  </si>
  <si>
    <t>Установка на чердак</t>
  </si>
  <si>
    <t>Замок ВС-367- Булат</t>
  </si>
  <si>
    <t>Установлен на чердак</t>
  </si>
  <si>
    <t>04.</t>
  </si>
  <si>
    <t>Кран шаровый 2" г\г ручка</t>
  </si>
  <si>
    <t>05.</t>
  </si>
  <si>
    <t>Цементирование под балконом кв.7</t>
  </si>
  <si>
    <t>Цемент М500</t>
  </si>
  <si>
    <t>Ремонтно-сварочные работы по замене запорной
 арматуры на стояках ЦО кв.3,7</t>
  </si>
  <si>
    <t>3мм АНО-21 электроды сварочные</t>
  </si>
  <si>
    <t>Балон газовый</t>
  </si>
  <si>
    <t>Карбид кальция</t>
  </si>
  <si>
    <t>Кислород газообразный</t>
  </si>
  <si>
    <t>Контрогайка 15 черн</t>
  </si>
  <si>
    <t>Контрогайка 20 черн</t>
  </si>
  <si>
    <t>Кран шаровый  1/2 г/г рычаг</t>
  </si>
  <si>
    <t>Кран шаровый д\воды 3\4г\ш бабочка</t>
  </si>
  <si>
    <t>Лен сантехнический (200г)</t>
  </si>
  <si>
    <t>Муфта 20 черн</t>
  </si>
  <si>
    <t>Резьба 15 черн</t>
  </si>
  <si>
    <t>Резьба 20 черн</t>
  </si>
  <si>
    <t>Сгон 20 черн</t>
  </si>
  <si>
    <t>Муфта (чугун) д-15</t>
  </si>
  <si>
    <t>Ремонтно-сварочные работы на стояках ЦО под кв. 19</t>
  </si>
  <si>
    <t>Сгон в сборе 1/2</t>
  </si>
  <si>
    <t>Установка на крыше</t>
  </si>
  <si>
    <t>Замок висячий</t>
  </si>
  <si>
    <t>Кран шаровый 1" 1\4г\г</t>
  </si>
  <si>
    <t>Муфта 32х20</t>
  </si>
  <si>
    <t>Муфта комб. 32-3/4" ВР</t>
  </si>
  <si>
    <t>Муфта комб. 32-3/4" НР</t>
  </si>
  <si>
    <t>Обратный клапан 1 1/4"</t>
  </si>
  <si>
    <t>ПП Муфта 32</t>
  </si>
  <si>
    <t>ПП муфта комб. раз. нар. рез. 32х1 1/4</t>
  </si>
  <si>
    <t>ПП муфта комб. раз. нар. рез. 40х1 1/4</t>
  </si>
  <si>
    <t>ПП Тройник 32</t>
  </si>
  <si>
    <t>ПП труба Политэк PN 20  32х5,4</t>
  </si>
  <si>
    <t>ПП Уголок 32х90*</t>
  </si>
  <si>
    <t>Фильтр 1 1/4 косой</t>
  </si>
  <si>
    <t>06.</t>
  </si>
  <si>
    <t>Арматура НББ 64-60 настенная</t>
  </si>
  <si>
    <t>Шар стекло НББ 61-60 маленький уп. 4шт.</t>
  </si>
  <si>
    <t>Саморез</t>
  </si>
  <si>
    <t>Изолента 0,18*19ммм синяя 20 метров иэк</t>
  </si>
  <si>
    <t>Бочата 1" 1/4 латун</t>
  </si>
  <si>
    <t>Бочата 1" 1/4 хром</t>
  </si>
  <si>
    <t>Бочонок 1 1/4</t>
  </si>
  <si>
    <t>Муфта 40х32</t>
  </si>
  <si>
    <t>Муфта с НР 32х 1 1/4</t>
  </si>
  <si>
    <t>Установлен в МОП</t>
  </si>
  <si>
    <t>5.</t>
  </si>
  <si>
    <t>Ремонт сетей холодной воды</t>
  </si>
  <si>
    <t>05-06.</t>
  </si>
  <si>
    <t>Замена крана на обратке</t>
  </si>
  <si>
    <t>Ремонт электропроводки в местах общего пользования</t>
  </si>
  <si>
    <t>Отжиг крана на обратке ЦО (подвал)</t>
  </si>
  <si>
    <t>Газ. Балон  (всесез) Следопыт</t>
  </si>
  <si>
    <t>Датчик движения ДД 010 бел</t>
  </si>
  <si>
    <t>АПБПП/АПУНП/АВВГ-Т2х2,5 провод белый</t>
  </si>
  <si>
    <t>Дюбель пластм. 6х25</t>
  </si>
  <si>
    <t>Дюбель с шуруп.6*40</t>
  </si>
  <si>
    <t>Дюбель хомут 5х8мм</t>
  </si>
  <si>
    <t>Саморез 3,5х 25</t>
  </si>
  <si>
    <t>Саморез 3,5х 35</t>
  </si>
  <si>
    <t>Трубка ТУТ 12/6</t>
  </si>
  <si>
    <t>07.</t>
  </si>
  <si>
    <t>Ремонт выключателя на 1-эт 2-го подъезда</t>
  </si>
  <si>
    <t>Дюбель гвоздь с цилинд.бортиком</t>
  </si>
  <si>
    <t>Трубка ТУТ 40/20</t>
  </si>
  <si>
    <t>Трубка ТУТ 16/8</t>
  </si>
  <si>
    <t>Шина 6х9 -6-Д-С ИЗК</t>
  </si>
  <si>
    <t>Ремонт кровли над кв.18</t>
  </si>
  <si>
    <t>Латочный ремонт кровли над площадкой 1-го подъезда</t>
  </si>
  <si>
    <t>Газ-пропан</t>
  </si>
  <si>
    <t>Стеклокром К-4,5 (с\т) 10м2</t>
  </si>
  <si>
    <t>Латочный ремонт кровли над кв. 17</t>
  </si>
  <si>
    <t>Ремонт площадки на против подъезда 2</t>
  </si>
  <si>
    <t>Кисть плоская Зубр</t>
  </si>
  <si>
    <t>Эмаль ПФ-115 голубая</t>
  </si>
  <si>
    <t>Эмаль ПФ-115 желтая</t>
  </si>
  <si>
    <t>Эмаль ПФ-115 лайм</t>
  </si>
  <si>
    <t>Покраска штакетника у дома  и детского оборудования.</t>
  </si>
  <si>
    <t>08.</t>
  </si>
  <si>
    <t xml:space="preserve">Замена в местах общего пользования </t>
  </si>
  <si>
    <t>Лампа накаливания ЛОН 60вт 230-60 Е 27</t>
  </si>
  <si>
    <t>Ремонт межпанельных швов</t>
  </si>
  <si>
    <t>Грунтовка универсальная глубокого проникновения</t>
  </si>
  <si>
    <t>Ремонтно-сварочные работы по укреплению торцевых плит</t>
  </si>
  <si>
    <t>Электроды АНо-21 ф3,0</t>
  </si>
  <si>
    <t>Уголок 63х63х5</t>
  </si>
  <si>
    <t>Фенаксин</t>
  </si>
  <si>
    <t>Герметик силикон прозрачный</t>
  </si>
  <si>
    <t>ПП муфта комб. нар. рез. 32х1</t>
  </si>
  <si>
    <t>Футорка</t>
  </si>
  <si>
    <t>Кирпич рядовой одинарный</t>
  </si>
  <si>
    <t>Дезинфекция подвалов</t>
  </si>
  <si>
    <t>Ремонт слухового окна</t>
  </si>
  <si>
    <t xml:space="preserve">Ремонт эл. проводки в местах общего пользования </t>
  </si>
  <si>
    <t>Ремонт порожков на входе 2-го подъезда</t>
  </si>
  <si>
    <t>Дезинфекция мест общего пользования</t>
  </si>
  <si>
    <t>Ремонт сетей ХВС</t>
  </si>
  <si>
    <t>Ремонт эл. проводки над подъездом №1</t>
  </si>
  <si>
    <t>Установка кодовой двери в подъезд</t>
  </si>
  <si>
    <t>Субсидия на установку входной двери в подъезд</t>
  </si>
  <si>
    <t>Замена оконного блока (ПВХ) в подъезде</t>
  </si>
  <si>
    <t>Автомат. вык. ВА47-100</t>
  </si>
  <si>
    <t>Ремонт коридора и кухни 3-этаж</t>
  </si>
  <si>
    <t>Эмаль ПФ-115 салатовая</t>
  </si>
  <si>
    <t>Эмаль ПФ-266 красно-коричневая</t>
  </si>
  <si>
    <t>Побелка "Боларс"</t>
  </si>
  <si>
    <t>Шпатлёвка финишная</t>
  </si>
  <si>
    <t>Уайт-спирит 0,5л</t>
  </si>
  <si>
    <t>Шпатлевка выравнивающая "Боларс"</t>
  </si>
  <si>
    <t>Краска белая</t>
  </si>
  <si>
    <t>Ремонт эл. проводки в местах общего пользования</t>
  </si>
  <si>
    <t>09.</t>
  </si>
  <si>
    <t>Ремонт водомера в подвале дома</t>
  </si>
  <si>
    <t>Резьба черн Д-40</t>
  </si>
  <si>
    <t>Кран шаровый  1" г/г  бабочка</t>
  </si>
  <si>
    <t>Черенок для щеток 108см</t>
  </si>
  <si>
    <t>Щетка д/пола</t>
  </si>
  <si>
    <t>Тряпка хоз.</t>
  </si>
  <si>
    <t>Хоз. инвентарь для уборки подъездов</t>
  </si>
  <si>
    <t>Ремонт козырьков над подъездами (латочный)</t>
  </si>
  <si>
    <t>Ремонт подъездов</t>
  </si>
  <si>
    <t>Шпатлевка гипсовая "Боларс"</t>
  </si>
  <si>
    <t>Эмаль ПФ-115 "Colorira" белая</t>
  </si>
  <si>
    <t>Растворитель 646 Пересвет 1000мл</t>
  </si>
  <si>
    <t>Эмаль ПФ-115 светло-голубая</t>
  </si>
  <si>
    <t>Бумага наждачная</t>
  </si>
  <si>
    <t>Кисть черная</t>
  </si>
  <si>
    <t>Валик полиакрил Стандарт 40*240 мм</t>
  </si>
  <si>
    <t>Ремонтно-сварочные работы на трубе ЦО кв.6 (спальня)</t>
  </si>
  <si>
    <t>Асбокартон 1000*800*4</t>
  </si>
  <si>
    <t>Ремонтно-сварочные работы на системе ЦО (ввод в дом)</t>
  </si>
  <si>
    <t>Труба  25,0х3.2ст 2пс</t>
  </si>
  <si>
    <t>Отвод 25</t>
  </si>
  <si>
    <t>ПП муфта комб. раз. нар. рез. 32х1  АМЕРИКАНКА</t>
  </si>
  <si>
    <t>ПП муфта комб. раз. вн. рез. 32х1</t>
  </si>
  <si>
    <t>ПП муфта комб. нар.  рез. 20х1/2</t>
  </si>
  <si>
    <t>Круг отрезной абризивный по металлу</t>
  </si>
  <si>
    <t>ПП муфта переходная 32х20</t>
  </si>
  <si>
    <t>ПП труба политек PN 20 стекловолокно арм 32</t>
  </si>
  <si>
    <t>Лампа накаливания ЛОН 40вт 230-40 Е 27</t>
  </si>
  <si>
    <t>Дезинфекция подвалов.</t>
  </si>
  <si>
    <t>Родентицидная приманка "Мышиная смерть"</t>
  </si>
  <si>
    <t>10.</t>
  </si>
  <si>
    <t>Шпатлевка фасадная "Боларс"</t>
  </si>
  <si>
    <t>Мел</t>
  </si>
  <si>
    <t>Крепление дверной коробки подъезд 2</t>
  </si>
  <si>
    <t>Анкер рамный металический 10*112</t>
  </si>
  <si>
    <t>Ремонт пола подъезд №3</t>
  </si>
  <si>
    <t>Клей для керамомагнита</t>
  </si>
  <si>
    <t>Кран маевского D 10</t>
  </si>
  <si>
    <t>Ремонт системы ХВС</t>
  </si>
  <si>
    <t>Ремонт батареи ЦО и замена кранов маевского в спальне и зале кв. 16</t>
  </si>
  <si>
    <t>Шпаклёвка финишная "Боларс"</t>
  </si>
  <si>
    <t>Ремонт электропрпорводки и установка плафонов</t>
  </si>
  <si>
    <t>Светильник НББ-04-60 молочный основание белый пластик</t>
  </si>
  <si>
    <t>Изолента ПВХ синяя 19мм 20м</t>
  </si>
  <si>
    <t>саморез 4,2х25 полусфера-пресшайба,цинк,острый</t>
  </si>
  <si>
    <t>Ремонт пола в подъезде №2</t>
  </si>
  <si>
    <t>Анкер рамный металлический 10х182</t>
  </si>
  <si>
    <t>Лампа Лон 60</t>
  </si>
  <si>
    <t xml:space="preserve">Ремонт сетей ХВ </t>
  </si>
  <si>
    <t>11.</t>
  </si>
  <si>
    <t>Ремонт шиферной кровли</t>
  </si>
  <si>
    <t>Пена всесезонная</t>
  </si>
  <si>
    <t>Валик 250мм</t>
  </si>
  <si>
    <t>Замена канализационных труб д.110 в подвале 3-го подъезда (полностью)</t>
  </si>
  <si>
    <t>Дюбель гвоздь</t>
  </si>
  <si>
    <t>Крестовина 87*110-110-110 РР</t>
  </si>
  <si>
    <t>Тройник 45*110-50</t>
  </si>
  <si>
    <t>Труба 110-3 м х2,2 РР</t>
  </si>
  <si>
    <t>Труба 50-0,5м РР</t>
  </si>
  <si>
    <t>муфта 110 с упором РР</t>
  </si>
  <si>
    <t>PZ 4х60</t>
  </si>
  <si>
    <t>Лента монтажная ТМ 7</t>
  </si>
  <si>
    <t>Отвод 45х50 РР</t>
  </si>
  <si>
    <t>Труба 110-2 м х2,2 РР</t>
  </si>
  <si>
    <t>Тройник 45*110-110</t>
  </si>
  <si>
    <t>Труба 110-1 м х2,2 РР</t>
  </si>
  <si>
    <t>Ремонт электропроводки в подвале 3-го подъезда</t>
  </si>
  <si>
    <t>Изолента 0,18*19ммм красная 20 метров иэк</t>
  </si>
  <si>
    <t>Провод белый</t>
  </si>
  <si>
    <t>Ремонт и замена водоразборных кранов на
 общ.кухне 2-го этажа</t>
  </si>
  <si>
    <t>Букса керамическая</t>
  </si>
  <si>
    <t>Кран водоразборный латун</t>
  </si>
  <si>
    <t>ПП Муфта 20</t>
  </si>
  <si>
    <t>Уголок комб с креплениями ф 20</t>
  </si>
  <si>
    <t>Колодка 4-ая с з/к бел</t>
  </si>
  <si>
    <t>Колодка 2-ая с з/к бел</t>
  </si>
  <si>
    <t>Вилка для плиты</t>
  </si>
  <si>
    <t>Ремонт элетропроводки</t>
  </si>
  <si>
    <t>Трубка ХВТ 12мм</t>
  </si>
  <si>
    <t>Ремонт эл. плит на общественной кухне 3 этаж</t>
  </si>
  <si>
    <t>ремонт рам во  2-м подъезде стеклами б/у</t>
  </si>
  <si>
    <t>ВВГп-нг LS 2*2,5кабель</t>
  </si>
  <si>
    <t>Лампа светодиодная LED 6вт Е27 белый матовый шар</t>
  </si>
  <si>
    <t>Сварочные работы( 1-этаж общая кухня)</t>
  </si>
  <si>
    <t>Труба 15,0х2,8ст 2пс</t>
  </si>
  <si>
    <t>Уголок ст. 25х25х4</t>
  </si>
  <si>
    <t>Ремонт сетей ГВ</t>
  </si>
  <si>
    <t>Муфта редукционная D 63х50 вода АКВА</t>
  </si>
  <si>
    <t>Муфта переходная с НР D 50х1 1/2" вода АКВА</t>
  </si>
  <si>
    <t>Труба 50х3,0мм питьевая ПЭ-100</t>
  </si>
  <si>
    <t>12.</t>
  </si>
  <si>
    <t>Задолженность собственников и нанимателей по сост. на 01.01.2019г.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</si>
</sst>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_ ;[Red]\-0\ "/>
    <numFmt numFmtId="177" formatCode="#,##0.000"/>
    <numFmt numFmtId="178" formatCode="0.000_ ;[Red]\-0.000\ "/>
    <numFmt numFmtId="179" formatCode="0.00_ ;[Red]\-0.00\ "/>
    <numFmt numFmtId="180" formatCode="0.0%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vertical="center" textRotation="90" wrapText="1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textRotation="9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textRotation="90"/>
    </xf>
    <xf numFmtId="2" fontId="2" fillId="0" borderId="10" xfId="0" applyNumberFormat="1" applyFont="1" applyBorder="1" applyAlignment="1">
      <alignment textRotation="90"/>
    </xf>
    <xf numFmtId="0" fontId="5" fillId="0" borderId="10" xfId="56" applyNumberFormat="1" applyFont="1" applyBorder="1" applyAlignment="1">
      <alignment vertical="top" wrapText="1"/>
      <protection/>
    </xf>
    <xf numFmtId="172" fontId="2" fillId="0" borderId="10" xfId="0" applyNumberFormat="1" applyFont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0" xfId="55" applyNumberFormat="1" applyFont="1" applyBorder="1" applyAlignment="1">
      <alignment vertical="top" wrapText="1"/>
      <protection/>
    </xf>
    <xf numFmtId="1" fontId="0" fillId="0" borderId="10" xfId="0" applyNumberFormat="1" applyFont="1" applyBorder="1" applyAlignment="1">
      <alignment horizontal="center" vertical="center"/>
    </xf>
    <xf numFmtId="0" fontId="6" fillId="0" borderId="10" xfId="55" applyNumberFormat="1" applyFont="1" applyBorder="1" applyAlignment="1">
      <alignment vertical="top" wrapText="1"/>
      <protection/>
    </xf>
    <xf numFmtId="0" fontId="6" fillId="33" borderId="10" xfId="55" applyNumberFormat="1" applyFont="1" applyFill="1" applyBorder="1" applyAlignment="1">
      <alignment vertical="top" wrapText="1"/>
      <protection/>
    </xf>
    <xf numFmtId="0" fontId="1" fillId="33" borderId="12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174" fontId="5" fillId="0" borderId="10" xfId="55" applyNumberFormat="1" applyFont="1" applyBorder="1" applyAlignment="1">
      <alignment horizontal="center" vertical="top"/>
      <protection/>
    </xf>
    <xf numFmtId="0" fontId="0" fillId="0" borderId="14" xfId="0" applyBorder="1" applyAlignment="1">
      <alignment horizontal="center" textRotation="90"/>
    </xf>
    <xf numFmtId="0" fontId="6" fillId="0" borderId="11" xfId="55" applyNumberFormat="1" applyFont="1" applyBorder="1" applyAlignment="1">
      <alignment vertical="top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174" fontId="1" fillId="0" borderId="10" xfId="0" applyNumberFormat="1" applyFont="1" applyFill="1" applyBorder="1" applyAlignment="1">
      <alignment horizontal="center"/>
    </xf>
    <xf numFmtId="174" fontId="6" fillId="33" borderId="10" xfId="55" applyNumberFormat="1" applyFont="1" applyFill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72" fontId="6" fillId="33" borderId="10" xfId="55" applyNumberFormat="1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center" textRotation="90"/>
    </xf>
    <xf numFmtId="2" fontId="0" fillId="0" borderId="10" xfId="0" applyNumberFormat="1" applyFill="1" applyBorder="1" applyAlignment="1">
      <alignment vertical="center" wrapText="1"/>
    </xf>
    <xf numFmtId="2" fontId="2" fillId="0" borderId="11" xfId="0" applyNumberFormat="1" applyFont="1" applyBorder="1" applyAlignment="1">
      <alignment textRotation="90"/>
    </xf>
    <xf numFmtId="0" fontId="6" fillId="0" borderId="10" xfId="55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0" xfId="0" applyFont="1" applyBorder="1" applyAlignment="1">
      <alignment textRotation="90"/>
    </xf>
    <xf numFmtId="0" fontId="5" fillId="0" borderId="10" xfId="55" applyNumberFormat="1" applyFont="1" applyBorder="1" applyAlignment="1">
      <alignment vertical="top" wrapText="1"/>
      <protection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textRotation="90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74" fontId="5" fillId="0" borderId="10" xfId="55" applyNumberFormat="1" applyFont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" fontId="1" fillId="0" borderId="16" xfId="0" applyNumberFormat="1" applyFont="1" applyBorder="1" applyAlignment="1">
      <alignment horizontal="center" vertical="center"/>
    </xf>
    <xf numFmtId="174" fontId="5" fillId="0" borderId="10" xfId="54" applyNumberFormat="1" applyFont="1" applyBorder="1" applyAlignment="1">
      <alignment horizontal="center" vertical="top"/>
      <protection/>
    </xf>
    <xf numFmtId="1" fontId="0" fillId="0" borderId="10" xfId="0" applyNumberFormat="1" applyFill="1" applyBorder="1" applyAlignment="1">
      <alignment horizontal="center" vertical="center"/>
    </xf>
    <xf numFmtId="175" fontId="6" fillId="0" borderId="10" xfId="55" applyNumberFormat="1" applyFont="1" applyFill="1" applyBorder="1" applyAlignment="1">
      <alignment horizontal="center" vertical="top"/>
      <protection/>
    </xf>
    <xf numFmtId="0" fontId="5" fillId="0" borderId="10" xfId="55" applyNumberFormat="1" applyFont="1" applyBorder="1" applyAlignment="1">
      <alignment horizontal="left" vertical="top" wrapText="1" indent="8"/>
      <protection/>
    </xf>
    <xf numFmtId="0" fontId="43" fillId="2" borderId="10" xfId="0" applyFont="1" applyFill="1" applyBorder="1" applyAlignment="1">
      <alignment/>
    </xf>
    <xf numFmtId="0" fontId="0" fillId="0" borderId="10" xfId="0" applyFont="1" applyBorder="1" applyAlignment="1">
      <alignment vertical="center" textRotation="90" wrapText="1"/>
    </xf>
    <xf numFmtId="0" fontId="6" fillId="2" borderId="10" xfId="55" applyNumberFormat="1" applyFont="1" applyFill="1" applyBorder="1" applyAlignment="1">
      <alignment vertical="top" wrapText="1"/>
      <protection/>
    </xf>
    <xf numFmtId="0" fontId="1" fillId="0" borderId="10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77" fontId="5" fillId="34" borderId="10" xfId="58" applyNumberFormat="1" applyFont="1" applyFill="1" applyBorder="1" applyAlignment="1">
      <alignment horizontal="right" vertical="top"/>
      <protection/>
    </xf>
    <xf numFmtId="175" fontId="5" fillId="34" borderId="10" xfId="58" applyNumberFormat="1" applyFont="1" applyFill="1" applyBorder="1" applyAlignment="1">
      <alignment horizontal="right" vertical="top"/>
      <protection/>
    </xf>
    <xf numFmtId="0" fontId="5" fillId="0" borderId="10" xfId="58" applyNumberFormat="1" applyFont="1" applyBorder="1" applyAlignment="1">
      <alignment vertical="top" wrapText="1"/>
      <protection/>
    </xf>
    <xf numFmtId="173" fontId="5" fillId="0" borderId="10" xfId="58" applyNumberFormat="1" applyFont="1" applyBorder="1" applyAlignment="1">
      <alignment horizontal="right" vertical="top"/>
      <protection/>
    </xf>
    <xf numFmtId="174" fontId="5" fillId="0" borderId="10" xfId="58" applyNumberFormat="1" applyFont="1" applyBorder="1" applyAlignment="1">
      <alignment horizontal="right" vertical="top"/>
      <protection/>
    </xf>
    <xf numFmtId="0" fontId="43" fillId="10" borderId="10" xfId="0" applyFont="1" applyFill="1" applyBorder="1" applyAlignment="1">
      <alignment/>
    </xf>
    <xf numFmtId="0" fontId="6" fillId="10" borderId="10" xfId="58" applyNumberFormat="1" applyFont="1" applyFill="1" applyBorder="1" applyAlignment="1">
      <alignment vertical="top" wrapText="1"/>
      <protection/>
    </xf>
    <xf numFmtId="0" fontId="5" fillId="0" borderId="10" xfId="55" applyNumberFormat="1" applyFont="1" applyBorder="1" applyAlignment="1">
      <alignment horizontal="left" vertical="top" wrapText="1"/>
      <protection/>
    </xf>
    <xf numFmtId="0" fontId="5" fillId="0" borderId="10" xfId="55" applyNumberFormat="1" applyFont="1" applyBorder="1" applyAlignment="1">
      <alignment vertical="top" wrapText="1"/>
      <protection/>
    </xf>
    <xf numFmtId="0" fontId="43" fillId="10" borderId="10" xfId="0" applyFont="1" applyFill="1" applyBorder="1" applyAlignment="1">
      <alignment/>
    </xf>
    <xf numFmtId="174" fontId="5" fillId="0" borderId="10" xfId="55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vertical="top" wrapText="1"/>
      <protection/>
    </xf>
    <xf numFmtId="0" fontId="5" fillId="0" borderId="10" xfId="53" applyNumberFormat="1" applyFont="1" applyBorder="1" applyAlignment="1">
      <alignment vertical="top" wrapText="1"/>
      <protection/>
    </xf>
    <xf numFmtId="0" fontId="43" fillId="0" borderId="10" xfId="0" applyFont="1" applyBorder="1" applyAlignment="1">
      <alignment wrapText="1"/>
    </xf>
    <xf numFmtId="0" fontId="43" fillId="10" borderId="10" xfId="0" applyFont="1" applyFill="1" applyBorder="1" applyAlignment="1">
      <alignment wrapText="1"/>
    </xf>
    <xf numFmtId="0" fontId="6" fillId="10" borderId="10" xfId="55" applyNumberFormat="1" applyFont="1" applyFill="1" applyBorder="1" applyAlignment="1">
      <alignment vertical="top" wrapText="1"/>
      <protection/>
    </xf>
    <xf numFmtId="174" fontId="5" fillId="0" borderId="10" xfId="53" applyNumberFormat="1" applyFont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/>
    </xf>
    <xf numFmtId="173" fontId="5" fillId="0" borderId="10" xfId="55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vertical="center"/>
    </xf>
    <xf numFmtId="173" fontId="5" fillId="0" borderId="10" xfId="55" applyNumberFormat="1" applyFont="1" applyFill="1" applyBorder="1" applyAlignment="1">
      <alignment horizontal="right" vertical="top"/>
      <protection/>
    </xf>
    <xf numFmtId="175" fontId="6" fillId="0" borderId="10" xfId="55" applyNumberFormat="1" applyFont="1" applyFill="1" applyBorder="1" applyAlignment="1">
      <alignment horizontal="right" vertical="top"/>
      <protection/>
    </xf>
    <xf numFmtId="0" fontId="6" fillId="10" borderId="10" xfId="55" applyNumberFormat="1" applyFont="1" applyFill="1" applyBorder="1" applyAlignment="1">
      <alignment horizontal="left" vertical="top" wrapText="1"/>
      <protection/>
    </xf>
    <xf numFmtId="0" fontId="0" fillId="0" borderId="18" xfId="0" applyFont="1" applyBorder="1" applyAlignment="1">
      <alignment horizontal="center" vertical="center" textRotation="90" wrapText="1"/>
    </xf>
    <xf numFmtId="0" fontId="43" fillId="16" borderId="1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16" borderId="10" xfId="0" applyFont="1" applyFill="1" applyBorder="1" applyAlignment="1">
      <alignment/>
    </xf>
    <xf numFmtId="0" fontId="43" fillId="16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textRotation="90"/>
    </xf>
    <xf numFmtId="1" fontId="5" fillId="0" borderId="10" xfId="53" applyNumberFormat="1" applyFont="1" applyBorder="1" applyAlignment="1">
      <alignment horizontal="center" vertical="top"/>
      <protection/>
    </xf>
    <xf numFmtId="1" fontId="5" fillId="0" borderId="10" xfId="55" applyNumberFormat="1" applyFont="1" applyBorder="1" applyAlignment="1">
      <alignment horizontal="center" vertical="top"/>
      <protection/>
    </xf>
    <xf numFmtId="1" fontId="0" fillId="0" borderId="10" xfId="0" applyNumberFormat="1" applyBorder="1" applyAlignment="1">
      <alignment horizontal="center"/>
    </xf>
    <xf numFmtId="1" fontId="5" fillId="0" borderId="10" xfId="55" applyNumberFormat="1" applyFont="1" applyFill="1" applyBorder="1" applyAlignment="1">
      <alignment horizontal="center" vertical="top"/>
      <protection/>
    </xf>
    <xf numFmtId="1" fontId="6" fillId="0" borderId="10" xfId="55" applyNumberFormat="1" applyFont="1" applyFill="1" applyBorder="1" applyAlignment="1">
      <alignment horizontal="center" vertical="top"/>
      <protection/>
    </xf>
    <xf numFmtId="180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6" fillId="33" borderId="10" xfId="55" applyNumberFormat="1" applyFont="1" applyFill="1" applyBorder="1" applyAlignment="1">
      <alignment horizontal="center" vertical="top"/>
      <protection/>
    </xf>
    <xf numFmtId="1" fontId="5" fillId="0" borderId="10" xfId="55" applyNumberFormat="1" applyFont="1" applyBorder="1" applyAlignment="1">
      <alignment horizontal="center" vertical="top"/>
      <protection/>
    </xf>
    <xf numFmtId="1" fontId="5" fillId="0" borderId="10" xfId="57" applyNumberFormat="1" applyFont="1" applyBorder="1" applyAlignment="1">
      <alignment horizontal="center" vertical="top"/>
      <protection/>
    </xf>
    <xf numFmtId="1" fontId="53" fillId="0" borderId="10" xfId="0" applyNumberFormat="1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5" fillId="0" borderId="16" xfId="55" applyNumberFormat="1" applyFont="1" applyBorder="1" applyAlignment="1">
      <alignment horizontal="center" vertical="top"/>
      <protection/>
    </xf>
    <xf numFmtId="1" fontId="5" fillId="0" borderId="10" xfId="58" applyNumberFormat="1" applyFont="1" applyBorder="1" applyAlignment="1">
      <alignment horizontal="center" vertical="top"/>
      <protection/>
    </xf>
    <xf numFmtId="1" fontId="5" fillId="0" borderId="10" xfId="54" applyNumberFormat="1" applyFont="1" applyBorder="1" applyAlignment="1">
      <alignment horizontal="center" vertical="top"/>
      <protection/>
    </xf>
    <xf numFmtId="1" fontId="5" fillId="0" borderId="10" xfId="56" applyNumberFormat="1" applyFont="1" applyBorder="1" applyAlignment="1">
      <alignment horizontal="center" vertical="top"/>
      <protection/>
    </xf>
    <xf numFmtId="0" fontId="54" fillId="0" borderId="10" xfId="0" applyFont="1" applyBorder="1" applyAlignment="1">
      <alignment/>
    </xf>
    <xf numFmtId="1" fontId="6" fillId="0" borderId="10" xfId="55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1" xfId="55" applyNumberFormat="1" applyFont="1" applyBorder="1" applyAlignment="1">
      <alignment horizontal="center" vertical="top" wrapText="1"/>
      <protection/>
    </xf>
    <xf numFmtId="0" fontId="6" fillId="0" borderId="19" xfId="55" applyNumberFormat="1" applyFont="1" applyBorder="1" applyAlignment="1">
      <alignment horizontal="center" vertical="top" wrapText="1"/>
      <protection/>
    </xf>
    <xf numFmtId="0" fontId="6" fillId="0" borderId="16" xfId="55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18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11" xfId="54" applyNumberFormat="1" applyFont="1" applyBorder="1" applyAlignment="1">
      <alignment horizontal="center" vertical="top" wrapText="1"/>
      <protection/>
    </xf>
    <xf numFmtId="0" fontId="10" fillId="0" borderId="19" xfId="54" applyNumberFormat="1" applyFont="1" applyBorder="1" applyAlignment="1">
      <alignment horizontal="center" vertical="top" wrapText="1"/>
      <protection/>
    </xf>
    <xf numFmtId="0" fontId="10" fillId="0" borderId="16" xfId="54" applyNumberFormat="1" applyFont="1" applyBorder="1" applyAlignment="1">
      <alignment horizontal="center" vertical="top" wrapText="1"/>
      <protection/>
    </xf>
    <xf numFmtId="2" fontId="2" fillId="0" borderId="13" xfId="0" applyNumberFormat="1" applyFont="1" applyBorder="1" applyAlignment="1">
      <alignment horizontal="center" textRotation="90"/>
    </xf>
    <xf numFmtId="2" fontId="2" fillId="0" borderId="12" xfId="0" applyNumberFormat="1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10" fillId="0" borderId="11" xfId="56" applyNumberFormat="1" applyFont="1" applyBorder="1" applyAlignment="1">
      <alignment horizontal="center" vertical="top" wrapText="1"/>
      <protection/>
    </xf>
    <xf numFmtId="0" fontId="10" fillId="0" borderId="19" xfId="56" applyNumberFormat="1" applyFont="1" applyBorder="1" applyAlignment="1">
      <alignment horizontal="center" vertical="top" wrapText="1"/>
      <protection/>
    </xf>
    <xf numFmtId="0" fontId="10" fillId="0" borderId="16" xfId="56" applyNumberFormat="1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174" fontId="5" fillId="0" borderId="13" xfId="54" applyNumberFormat="1" applyFont="1" applyBorder="1" applyAlignment="1">
      <alignment horizontal="center" vertical="top"/>
      <protection/>
    </xf>
    <xf numFmtId="174" fontId="5" fillId="0" borderId="18" xfId="54" applyNumberFormat="1" applyFont="1" applyBorder="1" applyAlignment="1">
      <alignment horizontal="center" vertical="top"/>
      <protection/>
    </xf>
    <xf numFmtId="174" fontId="5" fillId="0" borderId="12" xfId="54" applyNumberFormat="1" applyFont="1" applyBorder="1" applyAlignment="1">
      <alignment horizontal="center" vertical="top"/>
      <protection/>
    </xf>
    <xf numFmtId="0" fontId="10" fillId="0" borderId="11" xfId="55" applyNumberFormat="1" applyFont="1" applyBorder="1" applyAlignment="1">
      <alignment horizontal="center" vertical="top" wrapText="1"/>
      <protection/>
    </xf>
    <xf numFmtId="0" fontId="10" fillId="0" borderId="19" xfId="55" applyNumberFormat="1" applyFont="1" applyBorder="1" applyAlignment="1">
      <alignment horizontal="center" vertical="top" wrapText="1"/>
      <protection/>
    </xf>
    <xf numFmtId="0" fontId="10" fillId="0" borderId="16" xfId="55" applyNumberFormat="1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0" fillId="0" borderId="11" xfId="55" applyNumberFormat="1" applyFont="1" applyFill="1" applyBorder="1" applyAlignment="1">
      <alignment horizontal="center" vertical="top" wrapText="1"/>
      <protection/>
    </xf>
    <xf numFmtId="0" fontId="10" fillId="0" borderId="19" xfId="55" applyNumberFormat="1" applyFont="1" applyFill="1" applyBorder="1" applyAlignment="1">
      <alignment horizontal="center" vertical="top" wrapText="1"/>
      <protection/>
    </xf>
    <xf numFmtId="0" fontId="10" fillId="0" borderId="16" xfId="55" applyNumberFormat="1" applyFont="1" applyFill="1" applyBorder="1" applyAlignment="1">
      <alignment horizontal="center" vertical="top" wrapText="1"/>
      <protection/>
    </xf>
    <xf numFmtId="0" fontId="1" fillId="0" borderId="18" xfId="0" applyFont="1" applyBorder="1" applyAlignment="1">
      <alignment horizontal="center" vertical="center" textRotation="90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рель" xfId="53"/>
    <cellStyle name="Обычный_Декабрь" xfId="54"/>
    <cellStyle name="Обычный_Лист1" xfId="55"/>
    <cellStyle name="Обычный_Лист2" xfId="56"/>
    <cellStyle name="Обычный_Лист3" xfId="57"/>
    <cellStyle name="Обычный_Февра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">
      <selection activeCell="C8" sqref="C8:D38"/>
    </sheetView>
  </sheetViews>
  <sheetFormatPr defaultColWidth="9.00390625" defaultRowHeight="12.75"/>
  <cols>
    <col min="1" max="1" width="3.25390625" style="0" customWidth="1"/>
    <col min="2" max="2" width="54.625" style="0" customWidth="1"/>
    <col min="3" max="3" width="7.75390625" style="0" customWidth="1"/>
    <col min="4" max="4" width="10.25390625" style="0" customWidth="1"/>
    <col min="5" max="5" width="9.375" style="0" hidden="1" customWidth="1"/>
    <col min="6" max="6" width="8.375" style="0" customWidth="1"/>
    <col min="7" max="7" width="9.375" style="0" hidden="1" customWidth="1"/>
  </cols>
  <sheetData>
    <row r="1" spans="1:6" ht="15.75" customHeight="1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7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188" t="s">
        <v>16</v>
      </c>
      <c r="D3" s="189"/>
      <c r="E3" s="190"/>
      <c r="F3" s="186" t="s">
        <v>17</v>
      </c>
    </row>
    <row r="4" spans="1:6" ht="29.25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6.5" customHeight="1" hidden="1">
      <c r="A5" s="15"/>
      <c r="B5" s="3"/>
      <c r="C5" s="1"/>
      <c r="D5" s="1"/>
      <c r="E5" s="1"/>
      <c r="F5" s="1">
        <v>4.3042</v>
      </c>
    </row>
    <row r="6" spans="1:6" ht="18.75" customHeight="1">
      <c r="A6" s="15" t="s">
        <v>0</v>
      </c>
      <c r="B6" s="3" t="s">
        <v>1</v>
      </c>
      <c r="C6" s="1"/>
      <c r="D6" s="1"/>
      <c r="E6" s="1"/>
      <c r="F6" s="1"/>
    </row>
    <row r="7" spans="1:7" ht="13.5" customHeight="1">
      <c r="A7" s="194" t="s">
        <v>45</v>
      </c>
      <c r="B7" s="105" t="s">
        <v>44</v>
      </c>
      <c r="C7" s="1"/>
      <c r="D7" s="1"/>
      <c r="E7" s="11"/>
      <c r="F7" s="27"/>
      <c r="G7" s="16"/>
    </row>
    <row r="8" spans="1:7" ht="12.75">
      <c r="A8" s="195"/>
      <c r="B8" s="104" t="s">
        <v>41</v>
      </c>
      <c r="C8" s="132">
        <v>2</v>
      </c>
      <c r="D8" s="132">
        <v>135</v>
      </c>
      <c r="E8" s="197">
        <v>323</v>
      </c>
      <c r="F8" s="191">
        <f>E8*F5</f>
        <v>1390.2566</v>
      </c>
      <c r="G8" s="16"/>
    </row>
    <row r="9" spans="1:7" ht="14.25" customHeight="1">
      <c r="A9" s="195"/>
      <c r="B9" s="104" t="s">
        <v>42</v>
      </c>
      <c r="C9" s="132">
        <v>1</v>
      </c>
      <c r="D9" s="132">
        <v>140</v>
      </c>
      <c r="E9" s="198"/>
      <c r="F9" s="192"/>
      <c r="G9" s="16"/>
    </row>
    <row r="10" spans="1:7" ht="13.5" customHeight="1">
      <c r="A10" s="196"/>
      <c r="B10" s="104" t="s">
        <v>43</v>
      </c>
      <c r="C10" s="132">
        <v>4</v>
      </c>
      <c r="D10" s="132">
        <v>48</v>
      </c>
      <c r="E10" s="199"/>
      <c r="F10" s="193"/>
      <c r="G10" s="16"/>
    </row>
    <row r="11" spans="1:7" ht="13.5" customHeight="1">
      <c r="A11" s="29" t="s">
        <v>152</v>
      </c>
      <c r="B11" s="105" t="s">
        <v>172</v>
      </c>
      <c r="C11" s="133">
        <v>1</v>
      </c>
      <c r="D11" s="133">
        <v>47315</v>
      </c>
      <c r="E11" s="4"/>
      <c r="F11" s="17">
        <v>47315</v>
      </c>
      <c r="G11" s="16"/>
    </row>
    <row r="12" spans="1:7" ht="12.75" customHeight="1">
      <c r="A12" s="194" t="s">
        <v>216</v>
      </c>
      <c r="B12" s="123" t="s">
        <v>204</v>
      </c>
      <c r="C12" s="133"/>
      <c r="D12" s="133"/>
      <c r="E12" s="4"/>
      <c r="F12" s="17"/>
      <c r="G12" s="16"/>
    </row>
    <row r="13" spans="1:7" ht="12.75" customHeight="1">
      <c r="A13" s="195"/>
      <c r="B13" s="1" t="s">
        <v>205</v>
      </c>
      <c r="C13" s="133">
        <v>8</v>
      </c>
      <c r="D13" s="133">
        <v>883.37</v>
      </c>
      <c r="E13" s="152">
        <v>2040.97</v>
      </c>
      <c r="F13" s="191">
        <f>E13*F5</f>
        <v>8784.743074</v>
      </c>
      <c r="G13" s="16"/>
    </row>
    <row r="14" spans="1:7" ht="12.75" customHeight="1">
      <c r="A14" s="195"/>
      <c r="B14" s="1" t="s">
        <v>206</v>
      </c>
      <c r="C14" s="133">
        <v>1</v>
      </c>
      <c r="D14" s="133">
        <v>28.3</v>
      </c>
      <c r="E14" s="153"/>
      <c r="F14" s="192"/>
      <c r="G14" s="16"/>
    </row>
    <row r="15" spans="1:7" ht="12.75" customHeight="1">
      <c r="A15" s="195"/>
      <c r="B15" s="1" t="s">
        <v>158</v>
      </c>
      <c r="C15" s="133">
        <v>0.8</v>
      </c>
      <c r="D15" s="133">
        <v>116.58</v>
      </c>
      <c r="E15" s="153"/>
      <c r="F15" s="192"/>
      <c r="G15" s="16"/>
    </row>
    <row r="16" spans="1:7" ht="12.75" customHeight="1">
      <c r="A16" s="195"/>
      <c r="B16" s="1" t="s">
        <v>102</v>
      </c>
      <c r="C16" s="133">
        <v>3</v>
      </c>
      <c r="D16" s="133">
        <v>30</v>
      </c>
      <c r="E16" s="153"/>
      <c r="F16" s="192"/>
      <c r="G16" s="16"/>
    </row>
    <row r="17" spans="1:7" ht="12.75" customHeight="1">
      <c r="A17" s="195"/>
      <c r="B17" s="1" t="s">
        <v>105</v>
      </c>
      <c r="C17" s="133">
        <v>1</v>
      </c>
      <c r="D17" s="133">
        <v>12.9</v>
      </c>
      <c r="E17" s="153"/>
      <c r="F17" s="192"/>
      <c r="G17" s="16"/>
    </row>
    <row r="18" spans="1:7" ht="12.75" customHeight="1">
      <c r="A18" s="195"/>
      <c r="B18" s="1" t="s">
        <v>107</v>
      </c>
      <c r="C18" s="133">
        <v>6</v>
      </c>
      <c r="D18" s="133">
        <v>55.8</v>
      </c>
      <c r="E18" s="153"/>
      <c r="F18" s="192"/>
      <c r="G18" s="16"/>
    </row>
    <row r="19" spans="1:7" ht="12.75" customHeight="1">
      <c r="A19" s="195"/>
      <c r="B19" s="1" t="s">
        <v>207</v>
      </c>
      <c r="C19" s="133">
        <v>1</v>
      </c>
      <c r="D19" s="133">
        <v>155.3</v>
      </c>
      <c r="E19" s="153"/>
      <c r="F19" s="192"/>
      <c r="G19" s="16"/>
    </row>
    <row r="20" spans="1:7" ht="12.75" customHeight="1">
      <c r="A20" s="195"/>
      <c r="B20" s="1" t="s">
        <v>208</v>
      </c>
      <c r="C20" s="133">
        <v>1</v>
      </c>
      <c r="D20" s="133">
        <v>139.2</v>
      </c>
      <c r="E20" s="153"/>
      <c r="F20" s="192"/>
      <c r="G20" s="16"/>
    </row>
    <row r="21" spans="1:7" ht="12.75" customHeight="1">
      <c r="A21" s="195"/>
      <c r="B21" s="1" t="s">
        <v>209</v>
      </c>
      <c r="C21" s="133">
        <v>1</v>
      </c>
      <c r="D21" s="133">
        <v>33.97</v>
      </c>
      <c r="E21" s="153"/>
      <c r="F21" s="192"/>
      <c r="G21" s="16"/>
    </row>
    <row r="22" spans="1:7" ht="12.75" customHeight="1">
      <c r="A22" s="195"/>
      <c r="B22" s="1" t="s">
        <v>210</v>
      </c>
      <c r="C22" s="133">
        <v>1</v>
      </c>
      <c r="D22" s="133">
        <v>18.65</v>
      </c>
      <c r="E22" s="153"/>
      <c r="F22" s="192"/>
      <c r="G22" s="16"/>
    </row>
    <row r="23" spans="1:7" ht="12.75" customHeight="1">
      <c r="A23" s="195"/>
      <c r="B23" s="1" t="s">
        <v>211</v>
      </c>
      <c r="C23" s="133">
        <v>1</v>
      </c>
      <c r="D23" s="133">
        <v>4.5</v>
      </c>
      <c r="E23" s="153"/>
      <c r="F23" s="192"/>
      <c r="G23" s="16"/>
    </row>
    <row r="24" spans="1:7" ht="12.75" customHeight="1">
      <c r="A24" s="196"/>
      <c r="B24" s="1" t="s">
        <v>212</v>
      </c>
      <c r="C24" s="133">
        <v>8</v>
      </c>
      <c r="D24" s="133">
        <v>562.4</v>
      </c>
      <c r="E24" s="154"/>
      <c r="F24" s="193"/>
      <c r="G24" s="16"/>
    </row>
    <row r="25" spans="1:7" ht="12.75" customHeight="1">
      <c r="A25" s="161" t="s">
        <v>235</v>
      </c>
      <c r="B25" s="123" t="s">
        <v>234</v>
      </c>
      <c r="C25" s="133"/>
      <c r="D25" s="133"/>
      <c r="E25" s="4"/>
      <c r="F25" s="17"/>
      <c r="G25" s="16"/>
    </row>
    <row r="26" spans="1:7" ht="12.75" customHeight="1">
      <c r="A26" s="162"/>
      <c r="B26" s="1" t="s">
        <v>210</v>
      </c>
      <c r="C26" s="133">
        <v>1</v>
      </c>
      <c r="D26" s="133">
        <v>18.65</v>
      </c>
      <c r="E26" s="4">
        <v>18.65</v>
      </c>
      <c r="F26" s="17">
        <f>F5*E26</f>
        <v>80.27332999999999</v>
      </c>
      <c r="G26" s="16"/>
    </row>
    <row r="27" spans="1:7" ht="12.75" customHeight="1">
      <c r="A27" s="72"/>
      <c r="B27" s="48" t="s">
        <v>31</v>
      </c>
      <c r="C27" s="140"/>
      <c r="D27" s="140"/>
      <c r="E27" s="49">
        <f>SUM(E8:E26)</f>
        <v>2382.6200000000003</v>
      </c>
      <c r="F27" s="50">
        <f>SUM(F8:F26)</f>
        <v>57570.273004</v>
      </c>
      <c r="G27" s="16"/>
    </row>
    <row r="28" spans="1:7" ht="12.75" customHeight="1">
      <c r="A28" s="72"/>
      <c r="B28" s="47" t="s">
        <v>32</v>
      </c>
      <c r="C28" s="141"/>
      <c r="D28" s="141"/>
      <c r="E28" s="43"/>
      <c r="F28" s="39"/>
      <c r="G28" s="16"/>
    </row>
    <row r="29" spans="1:7" ht="12.75" customHeight="1">
      <c r="A29" s="161" t="s">
        <v>66</v>
      </c>
      <c r="B29" s="105" t="s">
        <v>40</v>
      </c>
      <c r="C29" s="142"/>
      <c r="D29" s="142"/>
      <c r="E29" s="43"/>
      <c r="F29" s="39"/>
      <c r="G29" s="16"/>
    </row>
    <row r="30" spans="1:7" ht="12.75" customHeight="1">
      <c r="A30" s="162"/>
      <c r="B30" s="107" t="s">
        <v>43</v>
      </c>
      <c r="C30" s="142">
        <v>1</v>
      </c>
      <c r="D30" s="142">
        <v>12</v>
      </c>
      <c r="E30" s="43"/>
      <c r="F30" s="39">
        <v>12</v>
      </c>
      <c r="G30" s="16"/>
    </row>
    <row r="31" spans="1:7" ht="12.75" customHeight="1">
      <c r="A31" s="71" t="s">
        <v>109</v>
      </c>
      <c r="B31" s="1" t="s">
        <v>69</v>
      </c>
      <c r="C31" s="133">
        <v>3</v>
      </c>
      <c r="D31" s="133">
        <v>36</v>
      </c>
      <c r="E31" s="43"/>
      <c r="F31" s="39">
        <v>36</v>
      </c>
      <c r="G31" s="16"/>
    </row>
    <row r="32" spans="1:7" ht="12.75" customHeight="1">
      <c r="A32" s="71" t="s">
        <v>152</v>
      </c>
      <c r="B32" s="1" t="s">
        <v>154</v>
      </c>
      <c r="C32" s="133">
        <v>4</v>
      </c>
      <c r="D32" s="133">
        <v>30.56</v>
      </c>
      <c r="E32" s="43"/>
      <c r="F32" s="39">
        <v>30.56</v>
      </c>
      <c r="G32" s="16"/>
    </row>
    <row r="33" spans="1:7" ht="12.75" customHeight="1">
      <c r="A33" s="72" t="s">
        <v>216</v>
      </c>
      <c r="B33" s="1" t="s">
        <v>213</v>
      </c>
      <c r="C33" s="133">
        <v>3</v>
      </c>
      <c r="D33" s="133">
        <v>25.98</v>
      </c>
      <c r="E33" s="43"/>
      <c r="F33" s="39">
        <v>25.98</v>
      </c>
      <c r="G33" s="16"/>
    </row>
    <row r="34" spans="1:7" ht="12.75" customHeight="1">
      <c r="A34" s="72" t="s">
        <v>235</v>
      </c>
      <c r="B34" s="1" t="s">
        <v>233</v>
      </c>
      <c r="C34" s="133">
        <v>3</v>
      </c>
      <c r="D34" s="133">
        <v>36</v>
      </c>
      <c r="E34" s="43"/>
      <c r="F34" s="39">
        <v>36</v>
      </c>
      <c r="G34" s="16"/>
    </row>
    <row r="35" spans="1:7" ht="12.75" customHeight="1">
      <c r="A35" s="161" t="s">
        <v>276</v>
      </c>
      <c r="B35" s="1" t="s">
        <v>267</v>
      </c>
      <c r="C35" s="133">
        <v>11</v>
      </c>
      <c r="D35" s="133">
        <v>341</v>
      </c>
      <c r="E35" s="43"/>
      <c r="F35" s="39">
        <v>341</v>
      </c>
      <c r="G35" s="16"/>
    </row>
    <row r="36" spans="1:7" ht="12.75" customHeight="1">
      <c r="A36" s="162"/>
      <c r="B36" s="1" t="s">
        <v>233</v>
      </c>
      <c r="C36" s="133">
        <v>4</v>
      </c>
      <c r="D36" s="133">
        <v>48</v>
      </c>
      <c r="E36" s="43"/>
      <c r="F36" s="39">
        <v>48</v>
      </c>
      <c r="G36" s="16"/>
    </row>
    <row r="37" spans="1:7" ht="12.75" customHeight="1">
      <c r="A37" s="72"/>
      <c r="B37" s="123" t="s">
        <v>214</v>
      </c>
      <c r="C37" s="133"/>
      <c r="D37" s="133"/>
      <c r="E37" s="43"/>
      <c r="F37" s="39"/>
      <c r="G37" s="16"/>
    </row>
    <row r="38" spans="1:7" ht="12.75" customHeight="1">
      <c r="A38" s="72"/>
      <c r="B38" s="1" t="s">
        <v>215</v>
      </c>
      <c r="C38" s="133">
        <v>4</v>
      </c>
      <c r="D38" s="133">
        <v>120</v>
      </c>
      <c r="E38" s="43"/>
      <c r="F38" s="39">
        <v>120</v>
      </c>
      <c r="G38" s="16"/>
    </row>
    <row r="39" spans="1:7" ht="12.75" customHeight="1">
      <c r="A39" s="71"/>
      <c r="B39" s="116"/>
      <c r="C39" s="124"/>
      <c r="D39" s="125"/>
      <c r="E39" s="43"/>
      <c r="F39" s="39"/>
      <c r="G39" s="16"/>
    </row>
    <row r="40" spans="1:7" ht="12" customHeight="1">
      <c r="A40" s="71"/>
      <c r="B40" s="200" t="s">
        <v>2</v>
      </c>
      <c r="C40" s="201"/>
      <c r="D40" s="202"/>
      <c r="E40" s="43"/>
      <c r="F40" s="39"/>
      <c r="G40" s="16"/>
    </row>
    <row r="41" spans="1:7" ht="17.25" customHeight="1" hidden="1">
      <c r="A41" s="71"/>
      <c r="B41" s="45" t="s">
        <v>34</v>
      </c>
      <c r="C41" s="64" t="s">
        <v>35</v>
      </c>
      <c r="D41" s="54" t="s">
        <v>36</v>
      </c>
      <c r="E41" s="43" t="s">
        <v>37</v>
      </c>
      <c r="F41" s="39"/>
      <c r="G41" s="16"/>
    </row>
    <row r="42" spans="1:7" ht="19.5" customHeight="1" hidden="1">
      <c r="A42" s="71"/>
      <c r="B42" s="45">
        <v>663.9</v>
      </c>
      <c r="C42" s="64">
        <v>11.67</v>
      </c>
      <c r="D42" s="54">
        <v>12</v>
      </c>
      <c r="E42" s="43">
        <f>B42*C42*D42</f>
        <v>92972.556</v>
      </c>
      <c r="F42" s="39"/>
      <c r="G42" s="16"/>
    </row>
    <row r="43" spans="1:7" ht="15" customHeight="1">
      <c r="A43" s="6"/>
      <c r="B43" s="163" t="s">
        <v>5</v>
      </c>
      <c r="C43" s="164"/>
      <c r="D43" s="164"/>
      <c r="E43" s="165"/>
      <c r="F43" s="25">
        <v>19299</v>
      </c>
      <c r="G43" s="77">
        <v>0.2</v>
      </c>
    </row>
    <row r="44" spans="1:7" ht="13.5" customHeight="1">
      <c r="A44" s="30"/>
      <c r="B44" s="163" t="s">
        <v>21</v>
      </c>
      <c r="C44" s="164"/>
      <c r="D44" s="164"/>
      <c r="E44" s="165"/>
      <c r="F44" s="25">
        <f>E42*G44</f>
        <v>23243.139</v>
      </c>
      <c r="G44" s="77">
        <v>0.25</v>
      </c>
    </row>
    <row r="45" spans="1:6" ht="13.5" customHeight="1">
      <c r="A45" s="30"/>
      <c r="B45" s="163" t="s">
        <v>22</v>
      </c>
      <c r="C45" s="164"/>
      <c r="D45" s="164"/>
      <c r="E45" s="165"/>
      <c r="F45" s="25"/>
    </row>
    <row r="46" spans="1:6" ht="13.5" customHeight="1">
      <c r="A46" s="30"/>
      <c r="B46" s="163" t="s">
        <v>23</v>
      </c>
      <c r="C46" s="164"/>
      <c r="D46" s="164"/>
      <c r="E46" s="165"/>
      <c r="F46" s="25">
        <v>875.64</v>
      </c>
    </row>
    <row r="47" spans="1:6" ht="12.75" customHeight="1">
      <c r="A47" s="31"/>
      <c r="B47" s="172" t="s">
        <v>24</v>
      </c>
      <c r="C47" s="173"/>
      <c r="D47" s="173"/>
      <c r="E47" s="174"/>
      <c r="F47" s="25">
        <v>232.65</v>
      </c>
    </row>
    <row r="48" spans="1:7" ht="12.75" customHeight="1">
      <c r="A48" s="31"/>
      <c r="B48" s="172" t="s">
        <v>25</v>
      </c>
      <c r="C48" s="173"/>
      <c r="D48" s="173"/>
      <c r="E48" s="174"/>
      <c r="F48" s="25">
        <f>E42*G48</f>
        <v>11156.706719999998</v>
      </c>
      <c r="G48" s="77">
        <v>0.12</v>
      </c>
    </row>
    <row r="49" spans="1:7" ht="12.75" customHeight="1">
      <c r="A49" s="31"/>
      <c r="B49" s="175" t="s">
        <v>26</v>
      </c>
      <c r="C49" s="176"/>
      <c r="D49" s="176"/>
      <c r="E49" s="177"/>
      <c r="F49" s="25">
        <f>E42*G49</f>
        <v>4183.76502</v>
      </c>
      <c r="G49" s="78">
        <v>0.045</v>
      </c>
    </row>
    <row r="50" spans="1:7" ht="12.75">
      <c r="A50" s="31"/>
      <c r="B50" s="178" t="s">
        <v>38</v>
      </c>
      <c r="C50" s="179"/>
      <c r="D50" s="179"/>
      <c r="E50" s="180"/>
      <c r="F50" s="46">
        <v>4206</v>
      </c>
      <c r="G50" s="77">
        <v>0.03</v>
      </c>
    </row>
    <row r="51" spans="1:6" ht="12.75" customHeight="1">
      <c r="A51" s="31"/>
      <c r="B51" s="155" t="s">
        <v>6</v>
      </c>
      <c r="C51" s="156"/>
      <c r="D51" s="156"/>
      <c r="E51" s="157"/>
      <c r="F51" s="60">
        <f>SUM(F27:F50)</f>
        <v>121416.713744</v>
      </c>
    </row>
    <row r="52" spans="1:6" ht="12.75">
      <c r="A52" s="31"/>
      <c r="B52" s="158" t="s">
        <v>27</v>
      </c>
      <c r="C52" s="159"/>
      <c r="D52" s="159"/>
      <c r="E52" s="160"/>
      <c r="F52" s="40">
        <v>86035.27</v>
      </c>
    </row>
    <row r="53" spans="1:6" ht="12.75">
      <c r="A53" s="31"/>
      <c r="B53" s="158" t="s">
        <v>173</v>
      </c>
      <c r="C53" s="159"/>
      <c r="D53" s="159"/>
      <c r="E53" s="160"/>
      <c r="F53" s="40">
        <v>30000</v>
      </c>
    </row>
    <row r="54" spans="1:6" ht="12.75" customHeight="1">
      <c r="A54" s="41"/>
      <c r="B54" s="158" t="s">
        <v>28</v>
      </c>
      <c r="C54" s="159"/>
      <c r="D54" s="159"/>
      <c r="E54" s="160"/>
      <c r="F54" s="40">
        <f>F52+F53-F51</f>
        <v>-5381.443743999989</v>
      </c>
    </row>
    <row r="55" spans="1:6" ht="12.75" customHeight="1">
      <c r="A55" s="158" t="s">
        <v>277</v>
      </c>
      <c r="B55" s="159"/>
      <c r="C55" s="159"/>
      <c r="D55" s="159"/>
      <c r="E55" s="160"/>
      <c r="F55" s="40">
        <v>182675</v>
      </c>
    </row>
    <row r="56" spans="1:6" ht="15.75" customHeight="1">
      <c r="A56" s="166" t="s">
        <v>29</v>
      </c>
      <c r="B56" s="167"/>
      <c r="C56" s="167"/>
      <c r="D56" s="167"/>
      <c r="E56" s="167"/>
      <c r="F56" s="168"/>
    </row>
    <row r="57" spans="1:6" ht="15.75" customHeight="1">
      <c r="A57" s="169" t="s">
        <v>30</v>
      </c>
      <c r="B57" s="170"/>
      <c r="C57" s="170"/>
      <c r="D57" s="170"/>
      <c r="E57" s="170"/>
      <c r="F57" s="171"/>
    </row>
  </sheetData>
  <sheetProtection/>
  <mergeCells count="31">
    <mergeCell ref="F13:F24"/>
    <mergeCell ref="B54:E54"/>
    <mergeCell ref="F8:F10"/>
    <mergeCell ref="A29:A30"/>
    <mergeCell ref="A7:A10"/>
    <mergeCell ref="B44:E44"/>
    <mergeCell ref="B45:E45"/>
    <mergeCell ref="E8:E10"/>
    <mergeCell ref="B40:D40"/>
    <mergeCell ref="A12:A24"/>
    <mergeCell ref="A1:F1"/>
    <mergeCell ref="A2:F2"/>
    <mergeCell ref="A3:A4"/>
    <mergeCell ref="B3:B4"/>
    <mergeCell ref="C3:E3"/>
    <mergeCell ref="F3:F4"/>
    <mergeCell ref="A56:F56"/>
    <mergeCell ref="A57:F57"/>
    <mergeCell ref="B47:E47"/>
    <mergeCell ref="B48:E48"/>
    <mergeCell ref="B49:E49"/>
    <mergeCell ref="B50:E50"/>
    <mergeCell ref="A55:E55"/>
    <mergeCell ref="E13:E24"/>
    <mergeCell ref="B51:E51"/>
    <mergeCell ref="B52:E52"/>
    <mergeCell ref="B53:E53"/>
    <mergeCell ref="A25:A26"/>
    <mergeCell ref="B46:E46"/>
    <mergeCell ref="B43:E43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3.625" style="0" customWidth="1"/>
    <col min="2" max="2" width="51.375" style="0" customWidth="1"/>
    <col min="3" max="3" width="6.75390625" style="0" customWidth="1"/>
    <col min="4" max="4" width="10.125" style="0" customWidth="1"/>
    <col min="5" max="5" width="10.625" style="0" hidden="1" customWidth="1"/>
    <col min="6" max="6" width="10.875" style="0" customWidth="1"/>
    <col min="7" max="7" width="10.37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224" t="s">
        <v>8</v>
      </c>
      <c r="B2" s="224"/>
      <c r="C2" s="224"/>
      <c r="D2" s="224"/>
      <c r="E2" s="224"/>
      <c r="F2" s="1"/>
    </row>
    <row r="3" spans="1:6" ht="12.75" customHeight="1">
      <c r="A3" s="184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25.5" customHeight="1">
      <c r="A4" s="185"/>
      <c r="B4" s="187"/>
      <c r="C4" s="8" t="s">
        <v>3</v>
      </c>
      <c r="D4" s="2" t="s">
        <v>18</v>
      </c>
      <c r="E4" s="8" t="s">
        <v>19</v>
      </c>
      <c r="F4" s="187"/>
    </row>
    <row r="5" spans="1:6" ht="12" customHeight="1" hidden="1">
      <c r="A5" s="5"/>
      <c r="B5" s="3"/>
      <c r="C5" s="7"/>
      <c r="D5" s="7"/>
      <c r="E5" s="4"/>
      <c r="F5" s="1">
        <v>3.6859</v>
      </c>
    </row>
    <row r="6" spans="1:6" ht="14.25" customHeight="1">
      <c r="A6" s="5" t="s">
        <v>0</v>
      </c>
      <c r="B6" s="3" t="s">
        <v>1</v>
      </c>
      <c r="C6" s="7"/>
      <c r="D6" s="7"/>
      <c r="E6" s="4"/>
      <c r="F6" s="1"/>
    </row>
    <row r="7" spans="1:6" ht="12.75" customHeight="1">
      <c r="A7" s="210" t="s">
        <v>45</v>
      </c>
      <c r="B7" s="101" t="s">
        <v>56</v>
      </c>
      <c r="C7" s="1"/>
      <c r="D7" s="1"/>
      <c r="E7" s="10"/>
      <c r="F7" s="1"/>
    </row>
    <row r="8" spans="1:6" ht="14.25" customHeight="1">
      <c r="A8" s="212"/>
      <c r="B8" s="104" t="s">
        <v>57</v>
      </c>
      <c r="C8" s="132">
        <v>1</v>
      </c>
      <c r="D8" s="106">
        <v>95</v>
      </c>
      <c r="E8" s="4">
        <v>95</v>
      </c>
      <c r="F8" s="17">
        <f>E8*F5</f>
        <v>350.1605</v>
      </c>
    </row>
    <row r="9" spans="1:6" ht="15">
      <c r="A9" s="210" t="s">
        <v>75</v>
      </c>
      <c r="B9" s="101" t="s">
        <v>123</v>
      </c>
      <c r="C9" s="1"/>
      <c r="D9" s="1"/>
      <c r="E9" s="4"/>
      <c r="F9" s="17"/>
    </row>
    <row r="10" spans="1:6" ht="12.75" customHeight="1">
      <c r="A10" s="212"/>
      <c r="B10" s="1" t="s">
        <v>74</v>
      </c>
      <c r="C10" s="7">
        <v>1</v>
      </c>
      <c r="D10" s="7">
        <v>1720</v>
      </c>
      <c r="E10" s="4">
        <v>1720</v>
      </c>
      <c r="F10" s="17">
        <f>E10*F5</f>
        <v>6339.7480000000005</v>
      </c>
    </row>
    <row r="11" spans="1:6" ht="14.25" customHeight="1">
      <c r="A11" s="210" t="s">
        <v>135</v>
      </c>
      <c r="B11" s="101" t="s">
        <v>125</v>
      </c>
      <c r="C11" s="7"/>
      <c r="D11" s="7"/>
      <c r="E11" s="4"/>
      <c r="F11" s="17"/>
    </row>
    <row r="12" spans="1:6" ht="12.75">
      <c r="A12" s="211"/>
      <c r="B12" s="1" t="s">
        <v>126</v>
      </c>
      <c r="C12" s="7">
        <v>1</v>
      </c>
      <c r="D12" s="7">
        <v>60</v>
      </c>
      <c r="E12" s="4">
        <v>60</v>
      </c>
      <c r="F12" s="17">
        <f>E12*F5</f>
        <v>221.154</v>
      </c>
    </row>
    <row r="13" spans="1:6" ht="15">
      <c r="A13" s="211"/>
      <c r="B13" s="101" t="s">
        <v>40</v>
      </c>
      <c r="C13" s="7"/>
      <c r="D13" s="7"/>
      <c r="E13" s="4"/>
      <c r="F13" s="17"/>
    </row>
    <row r="14" spans="1:6" ht="15" customHeight="1">
      <c r="A14" s="212"/>
      <c r="B14" s="1" t="s">
        <v>127</v>
      </c>
      <c r="C14" s="7">
        <v>1</v>
      </c>
      <c r="D14" s="7">
        <v>391</v>
      </c>
      <c r="E14" s="4">
        <v>391</v>
      </c>
      <c r="F14" s="17">
        <f>E14*F5</f>
        <v>1441.1869000000002</v>
      </c>
    </row>
    <row r="15" spans="1:6" ht="12.75">
      <c r="A15" s="36"/>
      <c r="B15" s="48" t="s">
        <v>31</v>
      </c>
      <c r="C15" s="51"/>
      <c r="D15" s="52"/>
      <c r="E15" s="57">
        <f>SUM(E8:E14)</f>
        <v>2266</v>
      </c>
      <c r="F15" s="53">
        <f>SUM(F8:F14)</f>
        <v>8352.2494</v>
      </c>
    </row>
    <row r="16" spans="1:6" ht="12.75">
      <c r="A16" s="36"/>
      <c r="B16" s="69" t="s">
        <v>33</v>
      </c>
      <c r="C16" s="13"/>
      <c r="D16" s="62"/>
      <c r="E16" s="26"/>
      <c r="F16" s="59"/>
    </row>
    <row r="17" spans="1:6" ht="15">
      <c r="A17" s="222" t="s">
        <v>73</v>
      </c>
      <c r="B17" s="110" t="s">
        <v>72</v>
      </c>
      <c r="C17" s="1"/>
      <c r="D17" s="1"/>
      <c r="E17" s="26"/>
      <c r="F17" s="59"/>
    </row>
    <row r="18" spans="1:6" ht="12.75">
      <c r="A18" s="223"/>
      <c r="B18" s="108" t="s">
        <v>71</v>
      </c>
      <c r="C18" s="131">
        <v>1</v>
      </c>
      <c r="D18" s="112">
        <v>321.4</v>
      </c>
      <c r="E18" s="11"/>
      <c r="F18" s="80">
        <v>321.4</v>
      </c>
    </row>
    <row r="19" spans="1:6" ht="12" customHeight="1">
      <c r="A19" s="222"/>
      <c r="B19" s="123" t="s">
        <v>40</v>
      </c>
      <c r="C19" s="1"/>
      <c r="D19" s="1"/>
      <c r="E19" s="113"/>
      <c r="F19" s="80"/>
    </row>
    <row r="20" spans="1:6" ht="12.75">
      <c r="A20" s="223"/>
      <c r="B20" s="128" t="s">
        <v>213</v>
      </c>
      <c r="C20" s="7">
        <v>3</v>
      </c>
      <c r="D20" s="7">
        <v>25.98</v>
      </c>
      <c r="E20" s="11"/>
      <c r="F20" s="59">
        <v>25.98</v>
      </c>
    </row>
    <row r="21" spans="1:6" ht="14.25" customHeight="1">
      <c r="A21" s="36"/>
      <c r="B21" s="219" t="s">
        <v>2</v>
      </c>
      <c r="C21" s="220"/>
      <c r="D21" s="221"/>
      <c r="E21" s="137"/>
      <c r="F21" s="138"/>
    </row>
    <row r="22" spans="1:6" ht="12.75" hidden="1">
      <c r="A22" s="68"/>
      <c r="B22" s="45" t="s">
        <v>34</v>
      </c>
      <c r="C22" s="64" t="s">
        <v>35</v>
      </c>
      <c r="D22" s="54" t="s">
        <v>36</v>
      </c>
      <c r="E22" s="43" t="s">
        <v>37</v>
      </c>
      <c r="F22" s="59"/>
    </row>
    <row r="23" spans="1:6" ht="14.25" customHeight="1" hidden="1">
      <c r="A23" s="68"/>
      <c r="B23" s="45">
        <v>1096.2</v>
      </c>
      <c r="C23" s="64">
        <v>11.66999</v>
      </c>
      <c r="D23" s="54">
        <v>12</v>
      </c>
      <c r="E23" s="43">
        <f>B23*C23*D23</f>
        <v>153511.716456</v>
      </c>
      <c r="F23" s="59"/>
    </row>
    <row r="24" spans="1:7" ht="13.5" customHeight="1">
      <c r="A24" s="6"/>
      <c r="B24" s="203" t="s">
        <v>5</v>
      </c>
      <c r="C24" s="204"/>
      <c r="D24" s="204"/>
      <c r="E24" s="205"/>
      <c r="F24" s="87">
        <v>31965</v>
      </c>
      <c r="G24" s="77">
        <v>0.2</v>
      </c>
    </row>
    <row r="25" spans="1:7" ht="12" customHeight="1">
      <c r="A25" s="32"/>
      <c r="B25" s="203" t="s">
        <v>21</v>
      </c>
      <c r="C25" s="204"/>
      <c r="D25" s="204"/>
      <c r="E25" s="205"/>
      <c r="F25" s="87">
        <f>E23*G25</f>
        <v>38377.929114</v>
      </c>
      <c r="G25" s="77">
        <v>0.25</v>
      </c>
    </row>
    <row r="26" spans="1:6" ht="11.25" customHeight="1">
      <c r="A26" s="32"/>
      <c r="B26" s="203" t="s">
        <v>22</v>
      </c>
      <c r="C26" s="204"/>
      <c r="D26" s="204"/>
      <c r="E26" s="205"/>
      <c r="F26" s="87">
        <v>1578.51</v>
      </c>
    </row>
    <row r="27" spans="1:6" ht="14.25" customHeight="1">
      <c r="A27" s="33"/>
      <c r="B27" s="203" t="s">
        <v>23</v>
      </c>
      <c r="C27" s="204"/>
      <c r="D27" s="204"/>
      <c r="E27" s="205"/>
      <c r="F27" s="87">
        <v>2259.96</v>
      </c>
    </row>
    <row r="28" spans="1:6" ht="14.25" customHeight="1">
      <c r="A28" s="33"/>
      <c r="B28" s="216" t="s">
        <v>24</v>
      </c>
      <c r="C28" s="217"/>
      <c r="D28" s="217"/>
      <c r="E28" s="218"/>
      <c r="F28" s="87">
        <v>663</v>
      </c>
    </row>
    <row r="29" spans="1:7" ht="15">
      <c r="A29" s="33"/>
      <c r="B29" s="216" t="s">
        <v>25</v>
      </c>
      <c r="C29" s="217"/>
      <c r="D29" s="217"/>
      <c r="E29" s="218"/>
      <c r="F29" s="87">
        <f>E23*G29</f>
        <v>18421.405974719997</v>
      </c>
      <c r="G29" s="77">
        <v>0.12</v>
      </c>
    </row>
    <row r="30" spans="1:7" ht="14.25">
      <c r="A30" s="31"/>
      <c r="B30" s="206" t="s">
        <v>26</v>
      </c>
      <c r="C30" s="207"/>
      <c r="D30" s="207"/>
      <c r="E30" s="208"/>
      <c r="F30" s="87">
        <f>E23*G30</f>
        <v>6908.027240519999</v>
      </c>
      <c r="G30" s="78">
        <v>0.045</v>
      </c>
    </row>
    <row r="31" spans="1:7" ht="12.75" customHeight="1">
      <c r="A31" s="31"/>
      <c r="B31" s="213" t="s">
        <v>38</v>
      </c>
      <c r="C31" s="214"/>
      <c r="D31" s="214"/>
      <c r="E31" s="215"/>
      <c r="F31" s="46">
        <v>5919</v>
      </c>
      <c r="G31" s="77">
        <v>0.03</v>
      </c>
    </row>
    <row r="32" spans="1:6" ht="12.75">
      <c r="A32" s="31"/>
      <c r="B32" s="155" t="s">
        <v>6</v>
      </c>
      <c r="C32" s="156"/>
      <c r="D32" s="156"/>
      <c r="E32" s="157"/>
      <c r="F32" s="60">
        <f>SUM(F15:F31)</f>
        <v>114792.46172923999</v>
      </c>
    </row>
    <row r="33" spans="1:6" ht="12.75">
      <c r="A33" s="31"/>
      <c r="B33" s="158" t="s">
        <v>27</v>
      </c>
      <c r="C33" s="159"/>
      <c r="D33" s="159"/>
      <c r="E33" s="160"/>
      <c r="F33" s="143">
        <v>135995.47</v>
      </c>
    </row>
    <row r="34" spans="1:6" ht="12.75" customHeight="1">
      <c r="A34" s="209" t="s">
        <v>277</v>
      </c>
      <c r="B34" s="209"/>
      <c r="C34" s="209"/>
      <c r="D34" s="209"/>
      <c r="E34" s="209"/>
      <c r="F34" s="40">
        <v>71207</v>
      </c>
    </row>
    <row r="35" spans="1:6" ht="15">
      <c r="A35" s="166" t="s">
        <v>29</v>
      </c>
      <c r="B35" s="167"/>
      <c r="C35" s="167"/>
      <c r="D35" s="167"/>
      <c r="E35" s="167"/>
      <c r="F35" s="168"/>
    </row>
    <row r="36" spans="1:6" ht="15.75">
      <c r="A36" s="169" t="s">
        <v>30</v>
      </c>
      <c r="B36" s="170"/>
      <c r="C36" s="170"/>
      <c r="D36" s="170"/>
      <c r="E36" s="170"/>
      <c r="F36" s="171"/>
    </row>
  </sheetData>
  <sheetProtection/>
  <mergeCells count="25">
    <mergeCell ref="A7:A8"/>
    <mergeCell ref="A9:A10"/>
    <mergeCell ref="A1:F1"/>
    <mergeCell ref="F3:F4"/>
    <mergeCell ref="C3:E3"/>
    <mergeCell ref="A2:E2"/>
    <mergeCell ref="A3:A4"/>
    <mergeCell ref="B3:B4"/>
    <mergeCell ref="A11:A14"/>
    <mergeCell ref="B32:E32"/>
    <mergeCell ref="B31:E31"/>
    <mergeCell ref="B28:E28"/>
    <mergeCell ref="B29:E29"/>
    <mergeCell ref="B27:E27"/>
    <mergeCell ref="B21:D21"/>
    <mergeCell ref="A19:A20"/>
    <mergeCell ref="A17:A18"/>
    <mergeCell ref="A36:F36"/>
    <mergeCell ref="B24:E24"/>
    <mergeCell ref="B25:E25"/>
    <mergeCell ref="B26:E26"/>
    <mergeCell ref="B30:E30"/>
    <mergeCell ref="A35:F35"/>
    <mergeCell ref="A34:E34"/>
    <mergeCell ref="B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4.00390625" style="0" customWidth="1"/>
    <col min="2" max="2" width="54.00390625" style="0" customWidth="1"/>
    <col min="3" max="3" width="7.625" style="0" customWidth="1"/>
    <col min="4" max="4" width="11.125" style="0" customWidth="1"/>
    <col min="5" max="5" width="10.125" style="0" hidden="1" customWidth="1"/>
    <col min="6" max="6" width="10.625" style="0" customWidth="1"/>
    <col min="7" max="7" width="0.12890625" style="0" hidden="1" customWidth="1"/>
    <col min="9" max="9" width="14.375" style="0" customWidth="1"/>
    <col min="10" max="10" width="15.00390625" style="0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9</v>
      </c>
      <c r="B2" s="182"/>
      <c r="C2" s="182"/>
      <c r="D2" s="182"/>
      <c r="E2" s="182"/>
      <c r="F2" s="183"/>
    </row>
    <row r="3" spans="1:6" ht="11.25" customHeight="1">
      <c r="A3" s="184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24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2" customHeight="1" hidden="1">
      <c r="A5" s="20"/>
      <c r="B5" s="3"/>
      <c r="C5" s="1"/>
      <c r="D5" s="1"/>
      <c r="E5" s="1"/>
      <c r="F5" s="1">
        <v>3.114266</v>
      </c>
    </row>
    <row r="6" spans="1:6" ht="13.5" customHeight="1">
      <c r="A6" s="20" t="s">
        <v>0</v>
      </c>
      <c r="B6" s="3" t="s">
        <v>1</v>
      </c>
      <c r="C6" s="1"/>
      <c r="D6" s="1"/>
      <c r="E6" s="1"/>
      <c r="F6" s="1"/>
    </row>
    <row r="7" spans="1:6" ht="15" customHeight="1">
      <c r="A7" s="194" t="s">
        <v>63</v>
      </c>
      <c r="B7" s="102" t="s">
        <v>64</v>
      </c>
      <c r="C7" s="96"/>
      <c r="D7" s="97"/>
      <c r="E7" s="14"/>
      <c r="F7" s="17"/>
    </row>
    <row r="8" spans="1:6" ht="15.75" customHeight="1">
      <c r="A8" s="196"/>
      <c r="B8" s="98" t="s">
        <v>65</v>
      </c>
      <c r="C8" s="147">
        <v>2</v>
      </c>
      <c r="D8" s="147">
        <v>62.6</v>
      </c>
      <c r="E8" s="76">
        <v>62.6</v>
      </c>
      <c r="F8" s="74">
        <f>E8*F5</f>
        <v>194.9530516</v>
      </c>
    </row>
    <row r="9" spans="1:6" ht="14.25" customHeight="1">
      <c r="A9" s="194" t="s">
        <v>75</v>
      </c>
      <c r="B9" s="101" t="s">
        <v>76</v>
      </c>
      <c r="C9" s="133"/>
      <c r="D9" s="133"/>
      <c r="E9" s="14"/>
      <c r="F9" s="17"/>
    </row>
    <row r="10" spans="1:6" ht="15.75" customHeight="1">
      <c r="A10" s="196"/>
      <c r="B10" s="1" t="s">
        <v>77</v>
      </c>
      <c r="C10" s="133">
        <v>100</v>
      </c>
      <c r="D10" s="133">
        <v>620</v>
      </c>
      <c r="E10" s="14">
        <v>620</v>
      </c>
      <c r="F10" s="17">
        <f>E10*F5</f>
        <v>1930.8449200000002</v>
      </c>
    </row>
    <row r="11" spans="1:6" ht="15.75" customHeight="1">
      <c r="A11" s="194" t="s">
        <v>109</v>
      </c>
      <c r="B11" s="101" t="s">
        <v>124</v>
      </c>
      <c r="C11" s="133"/>
      <c r="D11" s="133"/>
      <c r="E11" s="14"/>
      <c r="F11" s="17"/>
    </row>
    <row r="12" spans="1:6" ht="15.75" customHeight="1">
      <c r="A12" s="195"/>
      <c r="B12" s="1" t="s">
        <v>69</v>
      </c>
      <c r="C12" s="133">
        <v>2</v>
      </c>
      <c r="D12" s="133">
        <v>24</v>
      </c>
      <c r="E12" s="225">
        <v>880</v>
      </c>
      <c r="F12" s="191">
        <f>E12*F5</f>
        <v>2740.5540800000003</v>
      </c>
    </row>
    <row r="13" spans="1:6" ht="15.75" customHeight="1">
      <c r="A13" s="195"/>
      <c r="B13" s="1" t="s">
        <v>110</v>
      </c>
      <c r="C13" s="133">
        <v>1</v>
      </c>
      <c r="D13" s="133">
        <v>40</v>
      </c>
      <c r="E13" s="226"/>
      <c r="F13" s="192"/>
    </row>
    <row r="14" spans="1:6" ht="15.75" customHeight="1">
      <c r="A14" s="195"/>
      <c r="B14" s="1" t="s">
        <v>111</v>
      </c>
      <c r="C14" s="133">
        <v>1</v>
      </c>
      <c r="D14" s="133">
        <v>74</v>
      </c>
      <c r="E14" s="226"/>
      <c r="F14" s="192"/>
    </row>
    <row r="15" spans="1:6" ht="13.5" customHeight="1">
      <c r="A15" s="195"/>
      <c r="B15" s="1" t="s">
        <v>112</v>
      </c>
      <c r="C15" s="133">
        <v>2</v>
      </c>
      <c r="D15" s="133">
        <v>68</v>
      </c>
      <c r="E15" s="226"/>
      <c r="F15" s="192"/>
    </row>
    <row r="16" spans="1:6" ht="15.75" customHeight="1">
      <c r="A16" s="196"/>
      <c r="B16" s="1" t="s">
        <v>113</v>
      </c>
      <c r="C16" s="133">
        <v>1</v>
      </c>
      <c r="D16" s="133">
        <v>54</v>
      </c>
      <c r="E16" s="227"/>
      <c r="F16" s="193"/>
    </row>
    <row r="17" spans="1:6" ht="15.75" customHeight="1">
      <c r="A17" s="194" t="s">
        <v>135</v>
      </c>
      <c r="B17" s="101" t="s">
        <v>171</v>
      </c>
      <c r="C17" s="133"/>
      <c r="D17" s="133"/>
      <c r="E17" s="14"/>
      <c r="F17" s="17"/>
    </row>
    <row r="18" spans="1:6" ht="15.75" customHeight="1">
      <c r="A18" s="195"/>
      <c r="B18" s="1" t="s">
        <v>128</v>
      </c>
      <c r="C18" s="133">
        <v>5</v>
      </c>
      <c r="D18" s="133">
        <v>40.4</v>
      </c>
      <c r="E18" s="225">
        <v>334.95</v>
      </c>
      <c r="F18" s="191">
        <f>E18*F5</f>
        <v>1043.1233967</v>
      </c>
    </row>
    <row r="19" spans="1:6" ht="15.75" customHeight="1">
      <c r="A19" s="195"/>
      <c r="B19" s="1" t="s">
        <v>110</v>
      </c>
      <c r="C19" s="133">
        <v>1</v>
      </c>
      <c r="D19" s="133">
        <v>40.01</v>
      </c>
      <c r="E19" s="226"/>
      <c r="F19" s="192"/>
    </row>
    <row r="20" spans="1:6" ht="15.75" customHeight="1">
      <c r="A20" s="195"/>
      <c r="B20" s="1" t="s">
        <v>42</v>
      </c>
      <c r="C20" s="133">
        <v>1</v>
      </c>
      <c r="D20" s="133">
        <v>76</v>
      </c>
      <c r="E20" s="226"/>
      <c r="F20" s="192"/>
    </row>
    <row r="21" spans="1:6" ht="15.75" customHeight="1">
      <c r="A21" s="195"/>
      <c r="B21" s="1" t="s">
        <v>129</v>
      </c>
      <c r="C21" s="133">
        <v>10</v>
      </c>
      <c r="D21" s="133">
        <v>5.4</v>
      </c>
      <c r="E21" s="226"/>
      <c r="F21" s="192"/>
    </row>
    <row r="22" spans="1:6" ht="15.75" customHeight="1">
      <c r="A22" s="195"/>
      <c r="B22" s="1" t="s">
        <v>130</v>
      </c>
      <c r="C22" s="133">
        <v>10</v>
      </c>
      <c r="D22" s="133">
        <v>12</v>
      </c>
      <c r="E22" s="226"/>
      <c r="F22" s="192"/>
    </row>
    <row r="23" spans="1:6" ht="15.75" customHeight="1">
      <c r="A23" s="195"/>
      <c r="B23" s="1" t="s">
        <v>131</v>
      </c>
      <c r="C23" s="133">
        <v>25</v>
      </c>
      <c r="D23" s="133">
        <v>47.5</v>
      </c>
      <c r="E23" s="226"/>
      <c r="F23" s="192"/>
    </row>
    <row r="24" spans="1:6" ht="15.75" customHeight="1">
      <c r="A24" s="195"/>
      <c r="B24" s="1" t="s">
        <v>113</v>
      </c>
      <c r="C24" s="133">
        <v>0.5</v>
      </c>
      <c r="D24" s="133">
        <v>27</v>
      </c>
      <c r="E24" s="226"/>
      <c r="F24" s="192"/>
    </row>
    <row r="25" spans="1:6" ht="15.75" customHeight="1">
      <c r="A25" s="195"/>
      <c r="B25" s="1" t="s">
        <v>132</v>
      </c>
      <c r="C25" s="133">
        <v>15</v>
      </c>
      <c r="D25" s="133">
        <v>14.25</v>
      </c>
      <c r="E25" s="226"/>
      <c r="F25" s="192"/>
    </row>
    <row r="26" spans="1:6" ht="15.75" customHeight="1">
      <c r="A26" s="195"/>
      <c r="B26" s="1" t="s">
        <v>133</v>
      </c>
      <c r="C26" s="133">
        <v>15</v>
      </c>
      <c r="D26" s="133">
        <v>14.25</v>
      </c>
      <c r="E26" s="226"/>
      <c r="F26" s="192"/>
    </row>
    <row r="27" spans="1:6" ht="15.75" customHeight="1">
      <c r="A27" s="196"/>
      <c r="B27" s="1" t="s">
        <v>134</v>
      </c>
      <c r="C27" s="133">
        <v>3</v>
      </c>
      <c r="D27" s="133">
        <v>58.14</v>
      </c>
      <c r="E27" s="227"/>
      <c r="F27" s="193"/>
    </row>
    <row r="28" spans="1:6" ht="15.75" customHeight="1">
      <c r="A28" s="194" t="s">
        <v>152</v>
      </c>
      <c r="B28" s="111" t="s">
        <v>166</v>
      </c>
      <c r="C28" s="134"/>
      <c r="D28" s="135"/>
      <c r="E28" s="14"/>
      <c r="F28" s="17"/>
    </row>
    <row r="29" spans="1:6" ht="15.75" customHeight="1">
      <c r="A29" s="195"/>
      <c r="B29" s="1" t="s">
        <v>164</v>
      </c>
      <c r="C29" s="133">
        <v>60</v>
      </c>
      <c r="D29" s="133">
        <v>660</v>
      </c>
      <c r="E29" s="225">
        <v>1539</v>
      </c>
      <c r="F29" s="191">
        <f>E29*F5</f>
        <v>4792.855374000001</v>
      </c>
    </row>
    <row r="30" spans="1:6" ht="15.75" customHeight="1">
      <c r="A30" s="195"/>
      <c r="B30" s="1" t="s">
        <v>68</v>
      </c>
      <c r="C30" s="133">
        <v>150</v>
      </c>
      <c r="D30" s="133">
        <v>879</v>
      </c>
      <c r="E30" s="227"/>
      <c r="F30" s="193"/>
    </row>
    <row r="31" spans="1:6" ht="15.75" customHeight="1">
      <c r="A31" s="195"/>
      <c r="B31" s="101" t="s">
        <v>167</v>
      </c>
      <c r="C31" s="134"/>
      <c r="D31" s="135"/>
      <c r="E31" s="14"/>
      <c r="F31" s="17"/>
    </row>
    <row r="32" spans="1:6" ht="15.75" customHeight="1">
      <c r="A32" s="196"/>
      <c r="B32" s="1" t="s">
        <v>154</v>
      </c>
      <c r="C32" s="133">
        <v>2</v>
      </c>
      <c r="D32" s="133">
        <v>15.28</v>
      </c>
      <c r="E32" s="14">
        <v>15.28</v>
      </c>
      <c r="F32" s="17">
        <f>E32*F5</f>
        <v>47.58598448</v>
      </c>
    </row>
    <row r="33" spans="1:6" ht="15.75" customHeight="1">
      <c r="A33" s="194" t="s">
        <v>185</v>
      </c>
      <c r="B33" s="101" t="s">
        <v>202</v>
      </c>
      <c r="C33" s="133"/>
      <c r="D33" s="133"/>
      <c r="E33" s="14"/>
      <c r="F33" s="17"/>
    </row>
    <row r="34" spans="1:6" ht="15.75" customHeight="1">
      <c r="A34" s="195"/>
      <c r="B34" s="1" t="s">
        <v>203</v>
      </c>
      <c r="C34" s="133">
        <v>1</v>
      </c>
      <c r="D34" s="133">
        <v>370</v>
      </c>
      <c r="E34" s="225">
        <v>695.42</v>
      </c>
      <c r="F34" s="191">
        <f>E34*F5</f>
        <v>2165.72286172</v>
      </c>
    </row>
    <row r="35" spans="1:6" ht="15.75" customHeight="1">
      <c r="A35" s="195"/>
      <c r="B35" s="1" t="s">
        <v>82</v>
      </c>
      <c r="C35" s="133">
        <v>1</v>
      </c>
      <c r="D35" s="133">
        <v>52.38</v>
      </c>
      <c r="E35" s="226"/>
      <c r="F35" s="192"/>
    </row>
    <row r="36" spans="1:6" ht="15.75" customHeight="1">
      <c r="A36" s="195"/>
      <c r="B36" s="1" t="s">
        <v>81</v>
      </c>
      <c r="C36" s="133">
        <v>2</v>
      </c>
      <c r="D36" s="133">
        <v>185.6</v>
      </c>
      <c r="E36" s="226"/>
      <c r="F36" s="192"/>
    </row>
    <row r="37" spans="1:6" ht="15.75" customHeight="1">
      <c r="A37" s="196"/>
      <c r="B37" s="1" t="s">
        <v>158</v>
      </c>
      <c r="C37" s="133">
        <v>0.6</v>
      </c>
      <c r="D37" s="133">
        <v>87.44</v>
      </c>
      <c r="E37" s="227"/>
      <c r="F37" s="193"/>
    </row>
    <row r="38" spans="1:6" ht="15.75" customHeight="1">
      <c r="A38" s="194" t="s">
        <v>216</v>
      </c>
      <c r="B38" s="123" t="s">
        <v>194</v>
      </c>
      <c r="C38" s="133"/>
      <c r="D38" s="133"/>
      <c r="E38" s="44"/>
      <c r="F38" s="39"/>
    </row>
    <row r="39" spans="1:6" ht="15.75" customHeight="1">
      <c r="A39" s="195"/>
      <c r="B39" s="1" t="s">
        <v>226</v>
      </c>
      <c r="C39" s="133">
        <v>20</v>
      </c>
      <c r="D39" s="133">
        <v>413.2</v>
      </c>
      <c r="E39" s="225">
        <v>6917.69</v>
      </c>
      <c r="F39" s="191">
        <f>E39*F5</f>
        <v>21543.52676554</v>
      </c>
    </row>
    <row r="40" spans="1:6" ht="15.75" customHeight="1">
      <c r="A40" s="195"/>
      <c r="B40" s="1" t="s">
        <v>178</v>
      </c>
      <c r="C40" s="133">
        <v>16</v>
      </c>
      <c r="D40" s="133">
        <v>1861.44</v>
      </c>
      <c r="E40" s="226"/>
      <c r="F40" s="192"/>
    </row>
    <row r="41" spans="1:6" ht="15.75" customHeight="1">
      <c r="A41" s="195"/>
      <c r="B41" s="1" t="s">
        <v>179</v>
      </c>
      <c r="C41" s="133">
        <v>30</v>
      </c>
      <c r="D41" s="133">
        <v>648</v>
      </c>
      <c r="E41" s="226"/>
      <c r="F41" s="192"/>
    </row>
    <row r="42" spans="1:6" ht="15.75" customHeight="1">
      <c r="A42" s="195"/>
      <c r="B42" s="1" t="s">
        <v>217</v>
      </c>
      <c r="C42" s="133">
        <v>20</v>
      </c>
      <c r="D42" s="133">
        <v>370.2</v>
      </c>
      <c r="E42" s="226"/>
      <c r="F42" s="192"/>
    </row>
    <row r="43" spans="1:6" ht="15.75" customHeight="1">
      <c r="A43" s="195"/>
      <c r="B43" s="1" t="s">
        <v>198</v>
      </c>
      <c r="C43" s="133">
        <v>30</v>
      </c>
      <c r="D43" s="133">
        <v>3478.5</v>
      </c>
      <c r="E43" s="226"/>
      <c r="F43" s="192"/>
    </row>
    <row r="44" spans="1:6" ht="15.75" customHeight="1">
      <c r="A44" s="195"/>
      <c r="B44" s="1" t="s">
        <v>156</v>
      </c>
      <c r="C44" s="133">
        <v>5</v>
      </c>
      <c r="D44" s="133">
        <v>146.35</v>
      </c>
      <c r="E44" s="227"/>
      <c r="F44" s="193"/>
    </row>
    <row r="45" spans="1:6" ht="15.75" customHeight="1">
      <c r="A45" s="195"/>
      <c r="B45" s="123" t="s">
        <v>227</v>
      </c>
      <c r="C45" s="133"/>
      <c r="D45" s="133"/>
      <c r="E45" s="44"/>
      <c r="F45" s="39"/>
    </row>
    <row r="46" spans="1:6" ht="15.75" customHeight="1">
      <c r="A46" s="195"/>
      <c r="B46" s="1" t="s">
        <v>110</v>
      </c>
      <c r="C46" s="133">
        <v>1</v>
      </c>
      <c r="D46" s="133">
        <v>40</v>
      </c>
      <c r="E46" s="225">
        <v>423.15</v>
      </c>
      <c r="F46" s="191">
        <f>E46*F5</f>
        <v>1317.8016579</v>
      </c>
    </row>
    <row r="47" spans="1:6" ht="15.75" customHeight="1">
      <c r="A47" s="195"/>
      <c r="B47" s="1" t="s">
        <v>111</v>
      </c>
      <c r="C47" s="133">
        <v>2</v>
      </c>
      <c r="D47" s="133">
        <v>148</v>
      </c>
      <c r="E47" s="226"/>
      <c r="F47" s="192"/>
    </row>
    <row r="48" spans="1:6" ht="15.75" customHeight="1">
      <c r="A48" s="195"/>
      <c r="B48" s="1" t="s">
        <v>228</v>
      </c>
      <c r="C48" s="133">
        <v>2</v>
      </c>
      <c r="D48" s="133">
        <v>111.14</v>
      </c>
      <c r="E48" s="226"/>
      <c r="F48" s="192"/>
    </row>
    <row r="49" spans="1:6" ht="15.75" customHeight="1">
      <c r="A49" s="195"/>
      <c r="B49" s="1" t="s">
        <v>42</v>
      </c>
      <c r="C49" s="133">
        <v>1</v>
      </c>
      <c r="D49" s="133">
        <v>77.75</v>
      </c>
      <c r="E49" s="226"/>
      <c r="F49" s="192"/>
    </row>
    <row r="50" spans="1:6" ht="15.75" customHeight="1">
      <c r="A50" s="195"/>
      <c r="B50" s="1" t="s">
        <v>229</v>
      </c>
      <c r="C50" s="133">
        <v>1</v>
      </c>
      <c r="D50" s="133">
        <v>39.82</v>
      </c>
      <c r="E50" s="226"/>
      <c r="F50" s="192"/>
    </row>
    <row r="51" spans="1:6" ht="15.75" customHeight="1">
      <c r="A51" s="195"/>
      <c r="B51" s="1" t="s">
        <v>230</v>
      </c>
      <c r="C51" s="133">
        <v>14</v>
      </c>
      <c r="D51" s="133">
        <v>6.44</v>
      </c>
      <c r="E51" s="227"/>
      <c r="F51" s="193"/>
    </row>
    <row r="52" spans="1:6" ht="15.75" customHeight="1">
      <c r="A52" s="195"/>
      <c r="B52" s="123" t="s">
        <v>231</v>
      </c>
      <c r="C52" s="133"/>
      <c r="D52" s="133"/>
      <c r="E52" s="44"/>
      <c r="F52" s="39"/>
    </row>
    <row r="53" spans="1:6" ht="15.75" customHeight="1">
      <c r="A53" s="195"/>
      <c r="B53" s="1" t="s">
        <v>222</v>
      </c>
      <c r="C53" s="133">
        <v>25</v>
      </c>
      <c r="D53" s="133">
        <v>395</v>
      </c>
      <c r="E53" s="44">
        <v>395</v>
      </c>
      <c r="F53" s="39">
        <f>E53*F5</f>
        <v>1230.13507</v>
      </c>
    </row>
    <row r="54" spans="1:6" ht="15.75" customHeight="1">
      <c r="A54" s="195"/>
      <c r="B54" s="123" t="s">
        <v>219</v>
      </c>
      <c r="C54" s="133"/>
      <c r="D54" s="133"/>
      <c r="E54" s="44"/>
      <c r="F54" s="39"/>
    </row>
    <row r="55" spans="1:6" ht="15.75" customHeight="1">
      <c r="A55" s="196"/>
      <c r="B55" s="1" t="s">
        <v>232</v>
      </c>
      <c r="C55" s="133">
        <v>4</v>
      </c>
      <c r="D55" s="133">
        <v>66</v>
      </c>
      <c r="E55" s="44">
        <v>66</v>
      </c>
      <c r="F55" s="39">
        <f>E55*F5</f>
        <v>205.541556</v>
      </c>
    </row>
    <row r="56" spans="1:6" ht="15.75" customHeight="1">
      <c r="A56" s="194" t="s">
        <v>235</v>
      </c>
      <c r="B56" s="123" t="s">
        <v>236</v>
      </c>
      <c r="C56" s="133"/>
      <c r="D56" s="133"/>
      <c r="E56" s="44"/>
      <c r="F56" s="39"/>
    </row>
    <row r="57" spans="1:6" ht="15.75" customHeight="1">
      <c r="A57" s="196"/>
      <c r="B57" s="1" t="s">
        <v>237</v>
      </c>
      <c r="C57" s="133">
        <v>2</v>
      </c>
      <c r="D57" s="133">
        <v>495.9</v>
      </c>
      <c r="E57" s="44">
        <v>495.9</v>
      </c>
      <c r="F57" s="39">
        <f>E57*F5</f>
        <v>1544.3645094</v>
      </c>
    </row>
    <row r="58" spans="1:6" ht="15.75" customHeight="1">
      <c r="A58" s="194" t="s">
        <v>276</v>
      </c>
      <c r="B58" s="123" t="s">
        <v>272</v>
      </c>
      <c r="C58" s="133"/>
      <c r="D58" s="133"/>
      <c r="E58" s="44"/>
      <c r="F58" s="39"/>
    </row>
    <row r="59" spans="1:6" ht="15.75" customHeight="1">
      <c r="A59" s="195"/>
      <c r="B59" s="1" t="s">
        <v>273</v>
      </c>
      <c r="C59" s="133">
        <v>1</v>
      </c>
      <c r="D59" s="133">
        <v>210</v>
      </c>
      <c r="E59" s="225">
        <v>389.01</v>
      </c>
      <c r="F59" s="191">
        <f>E59*F5</f>
        <v>1211.4806166600001</v>
      </c>
    </row>
    <row r="60" spans="1:6" ht="15.75" customHeight="1">
      <c r="A60" s="195"/>
      <c r="B60" s="1" t="s">
        <v>274</v>
      </c>
      <c r="C60" s="133">
        <v>1</v>
      </c>
      <c r="D60" s="133">
        <v>100.01</v>
      </c>
      <c r="E60" s="226"/>
      <c r="F60" s="192"/>
    </row>
    <row r="61" spans="1:6" ht="15.75" customHeight="1">
      <c r="A61" s="196"/>
      <c r="B61" s="1" t="s">
        <v>275</v>
      </c>
      <c r="C61" s="133">
        <v>1</v>
      </c>
      <c r="D61" s="133">
        <v>79</v>
      </c>
      <c r="E61" s="227"/>
      <c r="F61" s="193"/>
    </row>
    <row r="62" spans="1:6" ht="12.75" customHeight="1">
      <c r="A62" s="55"/>
      <c r="B62" s="48" t="s">
        <v>31</v>
      </c>
      <c r="C62" s="144"/>
      <c r="D62" s="145"/>
      <c r="E62" s="57">
        <f>SUM(E8:E61)</f>
        <v>12833.999999999998</v>
      </c>
      <c r="F62" s="53">
        <f>SUM(F8:F61)</f>
        <v>39968.489844</v>
      </c>
    </row>
    <row r="63" spans="1:6" ht="12.75" customHeight="1">
      <c r="A63" s="55"/>
      <c r="B63" s="56" t="s">
        <v>32</v>
      </c>
      <c r="C63" s="146"/>
      <c r="D63" s="141"/>
      <c r="E63" s="44"/>
      <c r="F63" s="39"/>
    </row>
    <row r="64" spans="1:6" ht="12.75" customHeight="1">
      <c r="A64" s="194" t="s">
        <v>185</v>
      </c>
      <c r="B64" s="123" t="s">
        <v>40</v>
      </c>
      <c r="C64" s="133"/>
      <c r="D64" s="133"/>
      <c r="E64" s="44"/>
      <c r="F64" s="39"/>
    </row>
    <row r="65" spans="1:6" ht="12.75" customHeight="1">
      <c r="A65" s="196"/>
      <c r="B65" s="1" t="s">
        <v>154</v>
      </c>
      <c r="C65" s="133">
        <v>1</v>
      </c>
      <c r="D65" s="133">
        <v>7.64</v>
      </c>
      <c r="E65" s="44"/>
      <c r="F65" s="39">
        <v>7.64</v>
      </c>
    </row>
    <row r="66" spans="1:6" ht="12.75" customHeight="1">
      <c r="A66" s="55" t="s">
        <v>235</v>
      </c>
      <c r="B66" s="1" t="s">
        <v>233</v>
      </c>
      <c r="C66" s="133">
        <v>1</v>
      </c>
      <c r="D66" s="133">
        <v>12</v>
      </c>
      <c r="E66" s="44"/>
      <c r="F66" s="39">
        <v>12</v>
      </c>
    </row>
    <row r="67" spans="1:6" ht="12.75" customHeight="1">
      <c r="A67" s="55" t="s">
        <v>276</v>
      </c>
      <c r="B67" s="1" t="s">
        <v>233</v>
      </c>
      <c r="C67" s="133">
        <v>1</v>
      </c>
      <c r="D67" s="133">
        <v>12</v>
      </c>
      <c r="E67" s="44"/>
      <c r="F67" s="39">
        <v>12</v>
      </c>
    </row>
    <row r="68" spans="1:6" ht="15.75" customHeight="1">
      <c r="A68" s="55"/>
      <c r="B68" s="158" t="s">
        <v>2</v>
      </c>
      <c r="C68" s="159"/>
      <c r="D68" s="159"/>
      <c r="E68" s="160"/>
      <c r="F68" s="39"/>
    </row>
    <row r="69" spans="1:6" ht="12" customHeight="1" hidden="1">
      <c r="A69" s="194"/>
      <c r="B69" s="45" t="s">
        <v>34</v>
      </c>
      <c r="C69" s="64" t="s">
        <v>35</v>
      </c>
      <c r="D69" s="54" t="s">
        <v>36</v>
      </c>
      <c r="E69" s="43" t="s">
        <v>37</v>
      </c>
      <c r="F69" s="17"/>
    </row>
    <row r="70" spans="1:6" ht="13.5" customHeight="1" hidden="1">
      <c r="A70" s="196"/>
      <c r="B70" s="45">
        <v>1016</v>
      </c>
      <c r="C70" s="64">
        <v>11.67</v>
      </c>
      <c r="D70" s="54">
        <v>12</v>
      </c>
      <c r="E70" s="43">
        <f>B70*C70*D70</f>
        <v>142280.63999999998</v>
      </c>
      <c r="F70" s="17"/>
    </row>
    <row r="71" spans="1:7" ht="12.75" customHeight="1">
      <c r="A71" s="6"/>
      <c r="B71" s="203" t="s">
        <v>5</v>
      </c>
      <c r="C71" s="204"/>
      <c r="D71" s="204"/>
      <c r="E71" s="205"/>
      <c r="F71" s="25">
        <v>29853.7</v>
      </c>
      <c r="G71" s="77">
        <v>0.2</v>
      </c>
    </row>
    <row r="72" spans="1:7" ht="13.5" customHeight="1">
      <c r="A72" s="18"/>
      <c r="B72" s="203" t="s">
        <v>21</v>
      </c>
      <c r="C72" s="204"/>
      <c r="D72" s="204"/>
      <c r="E72" s="205"/>
      <c r="F72" s="25">
        <f>E70*G72</f>
        <v>35570.159999999996</v>
      </c>
      <c r="G72" s="77">
        <v>0.25</v>
      </c>
    </row>
    <row r="73" spans="1:6" ht="15" customHeight="1">
      <c r="A73" s="18"/>
      <c r="B73" s="203" t="s">
        <v>22</v>
      </c>
      <c r="C73" s="204"/>
      <c r="D73" s="204"/>
      <c r="E73" s="205"/>
      <c r="F73" s="25">
        <v>1463.04</v>
      </c>
    </row>
    <row r="74" spans="1:6" ht="14.25" customHeight="1">
      <c r="A74" s="19"/>
      <c r="B74" s="203" t="s">
        <v>23</v>
      </c>
      <c r="C74" s="204"/>
      <c r="D74" s="204"/>
      <c r="E74" s="205"/>
      <c r="F74" s="25">
        <v>2072.64</v>
      </c>
    </row>
    <row r="75" spans="1:6" ht="12.75" customHeight="1">
      <c r="A75" s="19"/>
      <c r="B75" s="216" t="s">
        <v>24</v>
      </c>
      <c r="C75" s="217"/>
      <c r="D75" s="217"/>
      <c r="E75" s="218"/>
      <c r="F75" s="25">
        <v>757.35</v>
      </c>
    </row>
    <row r="76" spans="1:7" ht="12.75" customHeight="1">
      <c r="A76" s="19"/>
      <c r="B76" s="216" t="s">
        <v>25</v>
      </c>
      <c r="C76" s="217"/>
      <c r="D76" s="217"/>
      <c r="E76" s="218"/>
      <c r="F76" s="25">
        <f>E70*G76</f>
        <v>17073.676799999997</v>
      </c>
      <c r="G76" s="77">
        <v>0.12</v>
      </c>
    </row>
    <row r="77" spans="1:7" ht="15" customHeight="1">
      <c r="A77" s="31"/>
      <c r="B77" s="206" t="s">
        <v>26</v>
      </c>
      <c r="C77" s="207"/>
      <c r="D77" s="207"/>
      <c r="E77" s="208"/>
      <c r="F77" s="25">
        <f>E70*G77</f>
        <v>6402.6287999999995</v>
      </c>
      <c r="G77" s="78">
        <v>0.045</v>
      </c>
    </row>
    <row r="78" spans="1:7" ht="14.25" customHeight="1">
      <c r="A78" s="31"/>
      <c r="B78" s="213" t="s">
        <v>38</v>
      </c>
      <c r="C78" s="214"/>
      <c r="D78" s="214"/>
      <c r="E78" s="215"/>
      <c r="F78" s="46">
        <v>8141</v>
      </c>
      <c r="G78" s="77">
        <v>0.03</v>
      </c>
    </row>
    <row r="79" spans="1:6" ht="12.75" customHeight="1">
      <c r="A79" s="31"/>
      <c r="B79" s="155" t="s">
        <v>6</v>
      </c>
      <c r="C79" s="156"/>
      <c r="D79" s="156"/>
      <c r="E79" s="157"/>
      <c r="F79" s="40">
        <f>SUM(F62:F78)</f>
        <v>141334.325444</v>
      </c>
    </row>
    <row r="80" spans="1:6" ht="12.75" customHeight="1">
      <c r="A80" s="31"/>
      <c r="B80" s="158" t="s">
        <v>27</v>
      </c>
      <c r="C80" s="159"/>
      <c r="D80" s="159"/>
      <c r="E80" s="160"/>
      <c r="F80" s="40">
        <v>146827.08</v>
      </c>
    </row>
    <row r="81" spans="1:6" ht="14.25" customHeight="1">
      <c r="A81" s="209" t="s">
        <v>277</v>
      </c>
      <c r="B81" s="209"/>
      <c r="C81" s="209"/>
      <c r="D81" s="209"/>
      <c r="E81" s="209"/>
      <c r="F81" s="40">
        <v>0</v>
      </c>
    </row>
    <row r="82" spans="1:6" ht="15">
      <c r="A82" s="166" t="s">
        <v>29</v>
      </c>
      <c r="B82" s="167"/>
      <c r="C82" s="167"/>
      <c r="D82" s="167"/>
      <c r="E82" s="167"/>
      <c r="F82" s="168"/>
    </row>
    <row r="83" spans="1:6" ht="15.75">
      <c r="A83" s="169" t="s">
        <v>30</v>
      </c>
      <c r="B83" s="170"/>
      <c r="C83" s="170"/>
      <c r="D83" s="170"/>
      <c r="E83" s="170"/>
      <c r="F83" s="171"/>
    </row>
  </sheetData>
  <sheetProtection/>
  <mergeCells count="45">
    <mergeCell ref="A33:A37"/>
    <mergeCell ref="E34:E37"/>
    <mergeCell ref="F34:F37"/>
    <mergeCell ref="A56:A57"/>
    <mergeCell ref="A38:A55"/>
    <mergeCell ref="E39:E44"/>
    <mergeCell ref="F39:F44"/>
    <mergeCell ref="E46:E51"/>
    <mergeCell ref="F46:F51"/>
    <mergeCell ref="A64:A65"/>
    <mergeCell ref="A7:A8"/>
    <mergeCell ref="F18:F27"/>
    <mergeCell ref="E12:E16"/>
    <mergeCell ref="F12:F16"/>
    <mergeCell ref="E29:E30"/>
    <mergeCell ref="F29:F30"/>
    <mergeCell ref="A17:A27"/>
    <mergeCell ref="E18:E27"/>
    <mergeCell ref="A28:A32"/>
    <mergeCell ref="B76:E76"/>
    <mergeCell ref="A1:F1"/>
    <mergeCell ref="A2:F2"/>
    <mergeCell ref="F3:F4"/>
    <mergeCell ref="A3:A4"/>
    <mergeCell ref="C3:E3"/>
    <mergeCell ref="A11:A16"/>
    <mergeCell ref="A9:A10"/>
    <mergeCell ref="B75:E75"/>
    <mergeCell ref="B3:B4"/>
    <mergeCell ref="B71:E71"/>
    <mergeCell ref="B73:E73"/>
    <mergeCell ref="B72:E72"/>
    <mergeCell ref="A69:A70"/>
    <mergeCell ref="B74:E74"/>
    <mergeCell ref="B68:E68"/>
    <mergeCell ref="A58:A61"/>
    <mergeCell ref="E59:E61"/>
    <mergeCell ref="F59:F61"/>
    <mergeCell ref="A83:F83"/>
    <mergeCell ref="B77:E77"/>
    <mergeCell ref="B78:E78"/>
    <mergeCell ref="B79:E79"/>
    <mergeCell ref="B80:E80"/>
    <mergeCell ref="A82:F82"/>
    <mergeCell ref="A81:E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625" style="0" customWidth="1"/>
    <col min="2" max="2" width="53.25390625" style="0" customWidth="1"/>
    <col min="3" max="3" width="6.25390625" style="0" customWidth="1"/>
    <col min="4" max="4" width="9.75390625" style="0" customWidth="1"/>
    <col min="5" max="5" width="10.625" style="0" hidden="1" customWidth="1"/>
    <col min="6" max="6" width="11.00390625" style="0" customWidth="1"/>
    <col min="7" max="7" width="9.37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10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188" t="s">
        <v>16</v>
      </c>
      <c r="D3" s="189"/>
      <c r="E3" s="190"/>
      <c r="F3" s="186" t="s">
        <v>17</v>
      </c>
    </row>
    <row r="4" spans="1:6" ht="24.75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5" customHeight="1" hidden="1">
      <c r="A5" s="20"/>
      <c r="B5" s="3"/>
      <c r="C5" s="1"/>
      <c r="D5" s="1"/>
      <c r="E5" s="1"/>
      <c r="F5" s="1">
        <v>3.6982</v>
      </c>
    </row>
    <row r="6" spans="1:6" ht="15" customHeight="1">
      <c r="A6" s="20" t="s">
        <v>0</v>
      </c>
      <c r="B6" s="3" t="s">
        <v>1</v>
      </c>
      <c r="C6" s="1"/>
      <c r="D6" s="1"/>
      <c r="E6" s="7"/>
      <c r="F6" s="81"/>
    </row>
    <row r="7" spans="1:6" ht="30">
      <c r="A7" s="194" t="s">
        <v>75</v>
      </c>
      <c r="B7" s="110" t="s">
        <v>78</v>
      </c>
      <c r="C7" s="7"/>
      <c r="D7" s="7"/>
      <c r="E7" s="12"/>
      <c r="F7" s="21"/>
    </row>
    <row r="8" spans="1:6" ht="12.75">
      <c r="A8" s="195"/>
      <c r="B8" s="1" t="s">
        <v>79</v>
      </c>
      <c r="C8" s="133">
        <v>1.5</v>
      </c>
      <c r="D8" s="133">
        <v>217.5</v>
      </c>
      <c r="E8" s="228">
        <v>3537.64</v>
      </c>
      <c r="F8" s="231">
        <f>E8*F5</f>
        <v>13082.900248</v>
      </c>
    </row>
    <row r="9" spans="1:6" ht="12.75">
      <c r="A9" s="195"/>
      <c r="B9" s="1" t="s">
        <v>80</v>
      </c>
      <c r="C9" s="133">
        <v>1</v>
      </c>
      <c r="D9" s="133">
        <v>88</v>
      </c>
      <c r="E9" s="229"/>
      <c r="F9" s="232"/>
    </row>
    <row r="10" spans="1:6" ht="12.75">
      <c r="A10" s="195"/>
      <c r="B10" s="1" t="s">
        <v>81</v>
      </c>
      <c r="C10" s="133">
        <v>7</v>
      </c>
      <c r="D10" s="133">
        <v>649.6</v>
      </c>
      <c r="E10" s="229"/>
      <c r="F10" s="232"/>
    </row>
    <row r="11" spans="1:6" ht="12.75">
      <c r="A11" s="195"/>
      <c r="B11" s="1" t="s">
        <v>82</v>
      </c>
      <c r="C11" s="133">
        <v>0.5</v>
      </c>
      <c r="D11" s="133">
        <v>26.19</v>
      </c>
      <c r="E11" s="229"/>
      <c r="F11" s="232"/>
    </row>
    <row r="12" spans="1:6" ht="15.75" customHeight="1">
      <c r="A12" s="195"/>
      <c r="B12" s="1" t="s">
        <v>83</v>
      </c>
      <c r="C12" s="133">
        <v>3</v>
      </c>
      <c r="D12" s="133">
        <v>22.5</v>
      </c>
      <c r="E12" s="229"/>
      <c r="F12" s="232"/>
    </row>
    <row r="13" spans="1:6" ht="15.75" customHeight="1">
      <c r="A13" s="195"/>
      <c r="B13" s="1" t="s">
        <v>84</v>
      </c>
      <c r="C13" s="133">
        <v>5</v>
      </c>
      <c r="D13" s="133">
        <v>40.5</v>
      </c>
      <c r="E13" s="229"/>
      <c r="F13" s="232"/>
    </row>
    <row r="14" spans="1:6" ht="15.75" customHeight="1">
      <c r="A14" s="195"/>
      <c r="B14" s="1" t="s">
        <v>85</v>
      </c>
      <c r="C14" s="133">
        <v>4</v>
      </c>
      <c r="D14" s="133">
        <v>740</v>
      </c>
      <c r="E14" s="229"/>
      <c r="F14" s="232"/>
    </row>
    <row r="15" spans="1:6" ht="15.75" customHeight="1">
      <c r="A15" s="195"/>
      <c r="B15" s="1" t="s">
        <v>86</v>
      </c>
      <c r="C15" s="133">
        <v>5</v>
      </c>
      <c r="D15" s="133">
        <v>1300</v>
      </c>
      <c r="E15" s="229"/>
      <c r="F15" s="232"/>
    </row>
    <row r="16" spans="1:6" ht="15.75" customHeight="1">
      <c r="A16" s="195"/>
      <c r="B16" s="1" t="s">
        <v>87</v>
      </c>
      <c r="C16" s="133">
        <v>1</v>
      </c>
      <c r="D16" s="133">
        <v>123.75</v>
      </c>
      <c r="E16" s="229"/>
      <c r="F16" s="232"/>
    </row>
    <row r="17" spans="1:6" ht="15.75" customHeight="1">
      <c r="A17" s="195"/>
      <c r="B17" s="1" t="s">
        <v>88</v>
      </c>
      <c r="C17" s="133">
        <v>5</v>
      </c>
      <c r="D17" s="133">
        <v>105</v>
      </c>
      <c r="E17" s="229"/>
      <c r="F17" s="232"/>
    </row>
    <row r="18" spans="1:6" ht="15.75" customHeight="1">
      <c r="A18" s="195"/>
      <c r="B18" s="1" t="s">
        <v>89</v>
      </c>
      <c r="C18" s="133">
        <v>5</v>
      </c>
      <c r="D18" s="133">
        <v>40</v>
      </c>
      <c r="E18" s="229"/>
      <c r="F18" s="232"/>
    </row>
    <row r="19" spans="1:6" ht="15.75" customHeight="1">
      <c r="A19" s="195"/>
      <c r="B19" s="1" t="s">
        <v>90</v>
      </c>
      <c r="C19" s="133">
        <v>5</v>
      </c>
      <c r="D19" s="133">
        <v>40.1</v>
      </c>
      <c r="E19" s="229"/>
      <c r="F19" s="232"/>
    </row>
    <row r="20" spans="1:6" ht="15.75" customHeight="1">
      <c r="A20" s="195"/>
      <c r="B20" s="1" t="s">
        <v>91</v>
      </c>
      <c r="C20" s="133">
        <v>5</v>
      </c>
      <c r="D20" s="133">
        <v>98</v>
      </c>
      <c r="E20" s="229"/>
      <c r="F20" s="232"/>
    </row>
    <row r="21" spans="1:6" ht="15.75" customHeight="1">
      <c r="A21" s="196"/>
      <c r="B21" s="1" t="s">
        <v>92</v>
      </c>
      <c r="C21" s="133">
        <v>3</v>
      </c>
      <c r="D21" s="133">
        <v>46.5</v>
      </c>
      <c r="E21" s="230"/>
      <c r="F21" s="233"/>
    </row>
    <row r="22" spans="1:6" ht="15.75" customHeight="1">
      <c r="A22" s="29" t="s">
        <v>152</v>
      </c>
      <c r="B22" s="101" t="s">
        <v>174</v>
      </c>
      <c r="C22" s="133">
        <v>1</v>
      </c>
      <c r="D22" s="133"/>
      <c r="E22" s="42"/>
      <c r="F22" s="82">
        <v>17000</v>
      </c>
    </row>
    <row r="23" spans="1:6" ht="15.75" customHeight="1">
      <c r="A23" s="29"/>
      <c r="B23" s="48" t="s">
        <v>31</v>
      </c>
      <c r="C23" s="144"/>
      <c r="D23" s="145"/>
      <c r="E23" s="58">
        <f>SUM(E8:E22)</f>
        <v>3537.64</v>
      </c>
      <c r="F23" s="53">
        <f>SUM(F8:F22)</f>
        <v>30082.900247999998</v>
      </c>
    </row>
    <row r="24" spans="1:6" ht="15.75" customHeight="1">
      <c r="A24" s="29"/>
      <c r="B24" s="111" t="s">
        <v>32</v>
      </c>
      <c r="C24" s="148"/>
      <c r="D24" s="148"/>
      <c r="E24" s="118"/>
      <c r="F24" s="82"/>
    </row>
    <row r="25" spans="1:6" ht="15.75" customHeight="1">
      <c r="A25" s="29"/>
      <c r="B25" s="109" t="s">
        <v>72</v>
      </c>
      <c r="C25" s="133"/>
      <c r="D25" s="133"/>
      <c r="E25" s="118"/>
      <c r="F25" s="82"/>
    </row>
    <row r="26" spans="1:6" ht="15.75" customHeight="1">
      <c r="A26" s="29"/>
      <c r="B26" s="108" t="s">
        <v>71</v>
      </c>
      <c r="C26" s="131">
        <v>1</v>
      </c>
      <c r="D26" s="131">
        <v>321.4</v>
      </c>
      <c r="E26" s="118"/>
      <c r="F26" s="82">
        <v>321.4</v>
      </c>
    </row>
    <row r="27" spans="1:6" ht="15.75" customHeight="1">
      <c r="A27" s="194" t="s">
        <v>152</v>
      </c>
      <c r="B27" s="101" t="s">
        <v>165</v>
      </c>
      <c r="C27" s="134"/>
      <c r="D27" s="135"/>
      <c r="E27" s="42"/>
      <c r="F27" s="82"/>
    </row>
    <row r="28" spans="1:6" ht="15.75" customHeight="1">
      <c r="A28" s="196"/>
      <c r="B28" s="1" t="s">
        <v>160</v>
      </c>
      <c r="C28" s="133">
        <v>6</v>
      </c>
      <c r="D28" s="133">
        <v>168</v>
      </c>
      <c r="E28" s="42"/>
      <c r="F28" s="82">
        <v>168</v>
      </c>
    </row>
    <row r="29" spans="1:6" ht="15.75" customHeight="1">
      <c r="A29" s="29" t="s">
        <v>276</v>
      </c>
      <c r="B29" s="1" t="s">
        <v>233</v>
      </c>
      <c r="C29" s="133">
        <v>3</v>
      </c>
      <c r="D29" s="133">
        <v>36</v>
      </c>
      <c r="E29" s="42"/>
      <c r="F29" s="82">
        <v>36</v>
      </c>
    </row>
    <row r="30" spans="1:6" ht="16.5" customHeight="1">
      <c r="A30" s="79"/>
      <c r="B30" s="158" t="s">
        <v>2</v>
      </c>
      <c r="C30" s="159"/>
      <c r="D30" s="159"/>
      <c r="E30" s="160"/>
      <c r="F30" s="59"/>
    </row>
    <row r="31" spans="1:6" ht="12.75" hidden="1">
      <c r="A31" s="79"/>
      <c r="B31" s="45" t="s">
        <v>34</v>
      </c>
      <c r="C31" s="64" t="s">
        <v>35</v>
      </c>
      <c r="D31" s="54" t="s">
        <v>36</v>
      </c>
      <c r="E31" s="43" t="s">
        <v>37</v>
      </c>
      <c r="F31" s="59"/>
    </row>
    <row r="32" spans="1:6" ht="15.75" customHeight="1" hidden="1">
      <c r="A32" s="79"/>
      <c r="B32" s="45">
        <v>825.45</v>
      </c>
      <c r="C32" s="64">
        <v>11.66999</v>
      </c>
      <c r="D32" s="54">
        <v>12</v>
      </c>
      <c r="E32" s="43">
        <f>B32*C32*D32</f>
        <v>115595.91894600002</v>
      </c>
      <c r="F32" s="59"/>
    </row>
    <row r="33" spans="1:7" ht="15" customHeight="1">
      <c r="A33" s="6"/>
      <c r="B33" s="163" t="s">
        <v>5</v>
      </c>
      <c r="C33" s="164"/>
      <c r="D33" s="164"/>
      <c r="E33" s="165"/>
      <c r="F33" s="25">
        <v>24124</v>
      </c>
      <c r="G33" s="77">
        <v>0.2</v>
      </c>
    </row>
    <row r="34" spans="1:7" ht="12.75" customHeight="1">
      <c r="A34" s="18"/>
      <c r="B34" s="163" t="s">
        <v>21</v>
      </c>
      <c r="C34" s="164"/>
      <c r="D34" s="164"/>
      <c r="E34" s="165"/>
      <c r="F34" s="25">
        <f>E32*G34</f>
        <v>28898.979736500005</v>
      </c>
      <c r="G34" s="77">
        <v>0.25</v>
      </c>
    </row>
    <row r="35" spans="1:6" ht="12.75" customHeight="1">
      <c r="A35" s="18"/>
      <c r="B35" s="163" t="s">
        <v>22</v>
      </c>
      <c r="C35" s="164"/>
      <c r="D35" s="164"/>
      <c r="E35" s="165"/>
      <c r="F35" s="25">
        <v>1189</v>
      </c>
    </row>
    <row r="36" spans="1:6" ht="15.75">
      <c r="A36" s="19"/>
      <c r="B36" s="163" t="s">
        <v>23</v>
      </c>
      <c r="C36" s="164"/>
      <c r="D36" s="164"/>
      <c r="E36" s="165"/>
      <c r="F36" s="25">
        <v>1683.96</v>
      </c>
    </row>
    <row r="37" spans="1:6" ht="15.75">
      <c r="A37" s="19"/>
      <c r="B37" s="172" t="s">
        <v>24</v>
      </c>
      <c r="C37" s="173"/>
      <c r="D37" s="173"/>
      <c r="E37" s="174"/>
      <c r="F37" s="25">
        <v>851.4</v>
      </c>
    </row>
    <row r="38" spans="1:7" ht="15.75">
      <c r="A38" s="19"/>
      <c r="B38" s="172" t="s">
        <v>25</v>
      </c>
      <c r="C38" s="173"/>
      <c r="D38" s="173"/>
      <c r="E38" s="174"/>
      <c r="F38" s="25">
        <f>E32*G38</f>
        <v>13871.510273520002</v>
      </c>
      <c r="G38" s="77">
        <v>0.12</v>
      </c>
    </row>
    <row r="39" spans="1:7" ht="12.75">
      <c r="A39" s="31"/>
      <c r="B39" s="175" t="s">
        <v>26</v>
      </c>
      <c r="C39" s="176"/>
      <c r="D39" s="176"/>
      <c r="E39" s="177"/>
      <c r="F39" s="25">
        <f>E32*G39</f>
        <v>5201.816352570001</v>
      </c>
      <c r="G39" s="78">
        <v>0.045</v>
      </c>
    </row>
    <row r="40" spans="1:7" ht="15.75" customHeight="1">
      <c r="A40" s="31"/>
      <c r="B40" s="178" t="s">
        <v>38</v>
      </c>
      <c r="C40" s="179"/>
      <c r="D40" s="179"/>
      <c r="E40" s="180"/>
      <c r="F40" s="46">
        <v>6922</v>
      </c>
      <c r="G40" s="77">
        <v>0.03</v>
      </c>
    </row>
    <row r="41" spans="1:6" ht="12.75">
      <c r="A41" s="31"/>
      <c r="B41" s="155" t="s">
        <v>6</v>
      </c>
      <c r="C41" s="156"/>
      <c r="D41" s="156"/>
      <c r="E41" s="157"/>
      <c r="F41" s="60">
        <f>SUM(F23:F40)</f>
        <v>113350.96661059001</v>
      </c>
    </row>
    <row r="42" spans="1:6" ht="12.75">
      <c r="A42" s="31"/>
      <c r="B42" s="158" t="s">
        <v>27</v>
      </c>
      <c r="C42" s="159"/>
      <c r="D42" s="159"/>
      <c r="E42" s="160"/>
      <c r="F42" s="40">
        <v>112021.95</v>
      </c>
    </row>
    <row r="43" spans="1:6" ht="12.75" customHeight="1">
      <c r="A43" s="209" t="s">
        <v>277</v>
      </c>
      <c r="B43" s="209"/>
      <c r="C43" s="209"/>
      <c r="D43" s="209"/>
      <c r="E43" s="209"/>
      <c r="F43" s="40">
        <v>11915</v>
      </c>
    </row>
    <row r="44" spans="1:6" ht="15">
      <c r="A44" s="166" t="s">
        <v>29</v>
      </c>
      <c r="B44" s="167"/>
      <c r="C44" s="167"/>
      <c r="D44" s="167"/>
      <c r="E44" s="167"/>
      <c r="F44" s="168"/>
    </row>
    <row r="45" spans="1:6" ht="15.75">
      <c r="A45" s="169" t="s">
        <v>30</v>
      </c>
      <c r="B45" s="170"/>
      <c r="C45" s="170"/>
      <c r="D45" s="170"/>
      <c r="E45" s="170"/>
      <c r="F45" s="171"/>
    </row>
  </sheetData>
  <sheetProtection/>
  <mergeCells count="24">
    <mergeCell ref="C3:E3"/>
    <mergeCell ref="A1:F1"/>
    <mergeCell ref="A2:F2"/>
    <mergeCell ref="A3:A4"/>
    <mergeCell ref="B3:B4"/>
    <mergeCell ref="F3:F4"/>
    <mergeCell ref="A7:A21"/>
    <mergeCell ref="E8:E21"/>
    <mergeCell ref="F8:F21"/>
    <mergeCell ref="A45:F45"/>
    <mergeCell ref="B33:E33"/>
    <mergeCell ref="B34:E34"/>
    <mergeCell ref="B35:E35"/>
    <mergeCell ref="B36:E36"/>
    <mergeCell ref="B38:E38"/>
    <mergeCell ref="B39:E39"/>
    <mergeCell ref="B30:E30"/>
    <mergeCell ref="A27:A28"/>
    <mergeCell ref="A44:F44"/>
    <mergeCell ref="A43:E43"/>
    <mergeCell ref="B42:E42"/>
    <mergeCell ref="B40:E40"/>
    <mergeCell ref="B41:E41"/>
    <mergeCell ref="B37:E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K66" sqref="K66"/>
    </sheetView>
  </sheetViews>
  <sheetFormatPr defaultColWidth="9.00390625" defaultRowHeight="12.75"/>
  <cols>
    <col min="1" max="1" width="3.00390625" style="0" customWidth="1"/>
    <col min="2" max="2" width="49.125" style="0" customWidth="1"/>
    <col min="3" max="3" width="7.75390625" style="0" customWidth="1"/>
    <col min="4" max="4" width="9.125" style="0" customWidth="1"/>
    <col min="5" max="5" width="9.375" style="0" hidden="1" customWidth="1"/>
    <col min="6" max="6" width="11.125" style="0" customWidth="1"/>
    <col min="7" max="7" width="9.2539062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11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25.5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2" customHeight="1" hidden="1">
      <c r="A5" s="20"/>
      <c r="B5" s="3"/>
      <c r="C5" s="1"/>
      <c r="D5" s="1"/>
      <c r="E5" s="1"/>
      <c r="F5" s="1">
        <v>3.32426</v>
      </c>
    </row>
    <row r="6" spans="1:6" ht="13.5">
      <c r="A6" s="20" t="s">
        <v>0</v>
      </c>
      <c r="B6" s="3" t="s">
        <v>1</v>
      </c>
      <c r="C6" s="1"/>
      <c r="D6" s="1"/>
      <c r="E6" s="1"/>
      <c r="F6" s="1"/>
    </row>
    <row r="7" spans="1:6" ht="15">
      <c r="A7" s="234" t="s">
        <v>63</v>
      </c>
      <c r="B7" s="101" t="s">
        <v>58</v>
      </c>
      <c r="C7" s="96"/>
      <c r="D7" s="97"/>
      <c r="E7" s="11"/>
      <c r="F7" s="22"/>
    </row>
    <row r="8" spans="1:6" ht="12.75">
      <c r="A8" s="236"/>
      <c r="B8" s="98" t="s">
        <v>59</v>
      </c>
      <c r="C8" s="147">
        <v>1</v>
      </c>
      <c r="D8" s="147">
        <v>15</v>
      </c>
      <c r="E8" s="240">
        <v>309.2</v>
      </c>
      <c r="F8" s="237">
        <f>E8*F5</f>
        <v>1027.861192</v>
      </c>
    </row>
    <row r="9" spans="1:6" ht="12.75" customHeight="1">
      <c r="A9" s="236"/>
      <c r="B9" s="98" t="s">
        <v>60</v>
      </c>
      <c r="C9" s="147">
        <v>1</v>
      </c>
      <c r="D9" s="147">
        <v>35</v>
      </c>
      <c r="E9" s="241"/>
      <c r="F9" s="238"/>
    </row>
    <row r="10" spans="1:6" ht="12.75">
      <c r="A10" s="236"/>
      <c r="B10" s="98" t="s">
        <v>47</v>
      </c>
      <c r="C10" s="147">
        <v>2</v>
      </c>
      <c r="D10" s="147">
        <v>42.4</v>
      </c>
      <c r="E10" s="241"/>
      <c r="F10" s="238"/>
    </row>
    <row r="11" spans="1:6" ht="12.75">
      <c r="A11" s="236"/>
      <c r="B11" s="98" t="s">
        <v>61</v>
      </c>
      <c r="C11" s="147">
        <v>1</v>
      </c>
      <c r="D11" s="147">
        <v>57.6</v>
      </c>
      <c r="E11" s="241"/>
      <c r="F11" s="238"/>
    </row>
    <row r="12" spans="1:6" ht="12.75">
      <c r="A12" s="236"/>
      <c r="B12" s="98" t="s">
        <v>49</v>
      </c>
      <c r="C12" s="147">
        <v>1</v>
      </c>
      <c r="D12" s="147">
        <v>26.7</v>
      </c>
      <c r="E12" s="241"/>
      <c r="F12" s="238"/>
    </row>
    <row r="13" spans="1:6" ht="12.75">
      <c r="A13" s="236"/>
      <c r="B13" s="98" t="s">
        <v>50</v>
      </c>
      <c r="C13" s="147">
        <v>1</v>
      </c>
      <c r="D13" s="147">
        <v>62.5</v>
      </c>
      <c r="E13" s="241"/>
      <c r="F13" s="238"/>
    </row>
    <row r="14" spans="1:6" ht="12.75">
      <c r="A14" s="235"/>
      <c r="B14" s="98" t="s">
        <v>62</v>
      </c>
      <c r="C14" s="147">
        <v>1</v>
      </c>
      <c r="D14" s="147">
        <v>70</v>
      </c>
      <c r="E14" s="242"/>
      <c r="F14" s="239"/>
    </row>
    <row r="15" spans="1:6" ht="15" customHeight="1">
      <c r="A15" s="234" t="s">
        <v>135</v>
      </c>
      <c r="B15" s="101" t="s">
        <v>136</v>
      </c>
      <c r="C15" s="133"/>
      <c r="D15" s="133"/>
      <c r="E15" s="26"/>
      <c r="F15" s="28"/>
    </row>
    <row r="16" spans="1:6" ht="12.75">
      <c r="A16" s="236"/>
      <c r="B16" s="1" t="s">
        <v>110</v>
      </c>
      <c r="C16" s="133">
        <v>1</v>
      </c>
      <c r="D16" s="133">
        <v>40</v>
      </c>
      <c r="E16" s="197">
        <v>497.28</v>
      </c>
      <c r="F16" s="237">
        <f>E16*F5</f>
        <v>1653.0880128000001</v>
      </c>
    </row>
    <row r="17" spans="1:6" ht="12.75">
      <c r="A17" s="236"/>
      <c r="B17" s="1" t="s">
        <v>42</v>
      </c>
      <c r="C17" s="133">
        <v>1</v>
      </c>
      <c r="D17" s="133">
        <v>76</v>
      </c>
      <c r="E17" s="198"/>
      <c r="F17" s="238"/>
    </row>
    <row r="18" spans="1:6" ht="15">
      <c r="A18" s="236"/>
      <c r="B18" s="101" t="s">
        <v>136</v>
      </c>
      <c r="C18" s="133"/>
      <c r="D18" s="133"/>
      <c r="E18" s="198"/>
      <c r="F18" s="238"/>
    </row>
    <row r="19" spans="1:6" ht="17.25" customHeight="1">
      <c r="A19" s="236"/>
      <c r="B19" s="1" t="s">
        <v>137</v>
      </c>
      <c r="C19" s="133">
        <v>9</v>
      </c>
      <c r="D19" s="133">
        <v>6.75</v>
      </c>
      <c r="E19" s="198"/>
      <c r="F19" s="238"/>
    </row>
    <row r="20" spans="1:6" ht="17.25" customHeight="1">
      <c r="A20" s="236"/>
      <c r="B20" s="1" t="s">
        <v>129</v>
      </c>
      <c r="C20" s="133">
        <v>10</v>
      </c>
      <c r="D20" s="133">
        <v>5.4</v>
      </c>
      <c r="E20" s="198"/>
      <c r="F20" s="238"/>
    </row>
    <row r="21" spans="1:6" ht="17.25" customHeight="1">
      <c r="A21" s="236"/>
      <c r="B21" s="1" t="s">
        <v>130</v>
      </c>
      <c r="C21" s="133">
        <v>10</v>
      </c>
      <c r="D21" s="133">
        <v>12</v>
      </c>
      <c r="E21" s="198"/>
      <c r="F21" s="238"/>
    </row>
    <row r="22" spans="1:6" ht="17.25" customHeight="1">
      <c r="A22" s="236"/>
      <c r="B22" s="1" t="s">
        <v>131</v>
      </c>
      <c r="C22" s="133">
        <v>25</v>
      </c>
      <c r="D22" s="133">
        <v>47.5</v>
      </c>
      <c r="E22" s="198"/>
      <c r="F22" s="238"/>
    </row>
    <row r="23" spans="1:6" ht="17.25" customHeight="1">
      <c r="A23" s="236"/>
      <c r="B23" s="1" t="s">
        <v>113</v>
      </c>
      <c r="C23" s="133">
        <v>1</v>
      </c>
      <c r="D23" s="133">
        <v>27</v>
      </c>
      <c r="E23" s="198"/>
      <c r="F23" s="238"/>
    </row>
    <row r="24" spans="1:6" ht="17.25" customHeight="1">
      <c r="A24" s="236"/>
      <c r="B24" s="1" t="s">
        <v>132</v>
      </c>
      <c r="C24" s="133">
        <v>15</v>
      </c>
      <c r="D24" s="133">
        <v>14.25</v>
      </c>
      <c r="E24" s="198"/>
      <c r="F24" s="238"/>
    </row>
    <row r="25" spans="1:6" ht="17.25" customHeight="1">
      <c r="A25" s="236"/>
      <c r="B25" s="1" t="s">
        <v>133</v>
      </c>
      <c r="C25" s="133">
        <v>15</v>
      </c>
      <c r="D25" s="133">
        <v>14.25</v>
      </c>
      <c r="E25" s="198"/>
      <c r="F25" s="238"/>
    </row>
    <row r="26" spans="1:6" ht="17.25" customHeight="1">
      <c r="A26" s="236"/>
      <c r="B26" s="1" t="s">
        <v>138</v>
      </c>
      <c r="C26" s="133">
        <v>1</v>
      </c>
      <c r="D26" s="133">
        <v>114</v>
      </c>
      <c r="E26" s="198"/>
      <c r="F26" s="238"/>
    </row>
    <row r="27" spans="1:6" ht="17.25" customHeight="1">
      <c r="A27" s="236"/>
      <c r="B27" s="1" t="s">
        <v>139</v>
      </c>
      <c r="C27" s="133">
        <v>3</v>
      </c>
      <c r="D27" s="133">
        <v>79.8</v>
      </c>
      <c r="E27" s="198"/>
      <c r="F27" s="238"/>
    </row>
    <row r="28" spans="1:6" ht="12.75">
      <c r="A28" s="235"/>
      <c r="B28" s="1" t="s">
        <v>140</v>
      </c>
      <c r="C28" s="133">
        <v>1</v>
      </c>
      <c r="D28" s="133">
        <v>60.33</v>
      </c>
      <c r="E28" s="199"/>
      <c r="F28" s="239"/>
    </row>
    <row r="29" spans="1:6" ht="12.75">
      <c r="A29" s="236" t="s">
        <v>152</v>
      </c>
      <c r="B29" s="111" t="s">
        <v>168</v>
      </c>
      <c r="C29" s="134"/>
      <c r="D29" s="135"/>
      <c r="E29" s="4"/>
      <c r="F29" s="17"/>
    </row>
    <row r="30" spans="1:6" ht="12.75">
      <c r="A30" s="235"/>
      <c r="B30" s="1" t="s">
        <v>164</v>
      </c>
      <c r="C30" s="133">
        <v>15</v>
      </c>
      <c r="D30" s="133">
        <v>165</v>
      </c>
      <c r="E30" s="4">
        <v>165</v>
      </c>
      <c r="F30" s="17">
        <f>E30*F5</f>
        <v>548.5029000000001</v>
      </c>
    </row>
    <row r="31" spans="1:6" ht="15">
      <c r="A31" s="234" t="s">
        <v>185</v>
      </c>
      <c r="B31" s="101" t="s">
        <v>193</v>
      </c>
      <c r="C31" s="133"/>
      <c r="D31" s="133"/>
      <c r="E31" s="4"/>
      <c r="F31" s="17"/>
    </row>
    <row r="32" spans="1:6" ht="12.75">
      <c r="A32" s="236"/>
      <c r="B32" s="1" t="s">
        <v>80</v>
      </c>
      <c r="C32" s="133">
        <v>1</v>
      </c>
      <c r="D32" s="133">
        <v>80</v>
      </c>
      <c r="E32" s="4">
        <v>80</v>
      </c>
      <c r="F32" s="17">
        <f>E32*F5</f>
        <v>265.9408</v>
      </c>
    </row>
    <row r="33" spans="1:6" ht="15">
      <c r="A33" s="236"/>
      <c r="B33" s="101" t="s">
        <v>194</v>
      </c>
      <c r="C33" s="133"/>
      <c r="D33" s="133"/>
      <c r="E33" s="4"/>
      <c r="F33" s="17"/>
    </row>
    <row r="34" spans="1:6" ht="12.75">
      <c r="A34" s="236"/>
      <c r="B34" s="1" t="s">
        <v>195</v>
      </c>
      <c r="C34" s="133">
        <v>2</v>
      </c>
      <c r="D34" s="133">
        <v>37.05</v>
      </c>
      <c r="E34" s="152">
        <v>10735.56</v>
      </c>
      <c r="F34" s="191">
        <f>E34*F5</f>
        <v>35687.7926856</v>
      </c>
    </row>
    <row r="35" spans="1:6" ht="12.75">
      <c r="A35" s="236"/>
      <c r="B35" s="1" t="s">
        <v>196</v>
      </c>
      <c r="C35" s="133">
        <v>5</v>
      </c>
      <c r="D35" s="133">
        <v>762.45</v>
      </c>
      <c r="E35" s="153"/>
      <c r="F35" s="192"/>
    </row>
    <row r="36" spans="1:6" ht="12.75">
      <c r="A36" s="236"/>
      <c r="B36" s="1" t="s">
        <v>178</v>
      </c>
      <c r="C36" s="133">
        <v>6</v>
      </c>
      <c r="D36" s="133">
        <v>674.16</v>
      </c>
      <c r="E36" s="153"/>
      <c r="F36" s="192"/>
    </row>
    <row r="37" spans="1:6" ht="12.75">
      <c r="A37" s="236"/>
      <c r="B37" s="1" t="s">
        <v>77</v>
      </c>
      <c r="C37" s="133">
        <v>10</v>
      </c>
      <c r="D37" s="133">
        <v>57</v>
      </c>
      <c r="E37" s="153"/>
      <c r="F37" s="192"/>
    </row>
    <row r="38" spans="1:6" ht="12.75">
      <c r="A38" s="236"/>
      <c r="B38" s="1" t="s">
        <v>197</v>
      </c>
      <c r="C38" s="133">
        <v>1</v>
      </c>
      <c r="D38" s="133">
        <v>78.26</v>
      </c>
      <c r="E38" s="153"/>
      <c r="F38" s="192"/>
    </row>
    <row r="39" spans="1:6" ht="12.75">
      <c r="A39" s="236"/>
      <c r="B39" s="1" t="s">
        <v>179</v>
      </c>
      <c r="C39" s="133">
        <v>30</v>
      </c>
      <c r="D39" s="133">
        <v>648</v>
      </c>
      <c r="E39" s="153"/>
      <c r="F39" s="192"/>
    </row>
    <row r="40" spans="1:6" ht="12.75">
      <c r="A40" s="236"/>
      <c r="B40" s="1" t="s">
        <v>156</v>
      </c>
      <c r="C40" s="133">
        <v>10</v>
      </c>
      <c r="D40" s="133">
        <v>292.7</v>
      </c>
      <c r="E40" s="153"/>
      <c r="F40" s="192"/>
    </row>
    <row r="41" spans="1:6" ht="12.75">
      <c r="A41" s="236"/>
      <c r="B41" s="1" t="s">
        <v>198</v>
      </c>
      <c r="C41" s="133">
        <v>60</v>
      </c>
      <c r="D41" s="133">
        <v>6754.2</v>
      </c>
      <c r="E41" s="153"/>
      <c r="F41" s="192"/>
    </row>
    <row r="42" spans="1:6" ht="12.75">
      <c r="A42" s="236"/>
      <c r="B42" s="1" t="s">
        <v>199</v>
      </c>
      <c r="C42" s="133">
        <v>2</v>
      </c>
      <c r="D42" s="133">
        <v>70</v>
      </c>
      <c r="E42" s="153"/>
      <c r="F42" s="192"/>
    </row>
    <row r="43" spans="1:6" ht="12.75">
      <c r="A43" s="236"/>
      <c r="B43" s="1" t="s">
        <v>182</v>
      </c>
      <c r="C43" s="133">
        <v>70</v>
      </c>
      <c r="D43" s="133">
        <v>932.4</v>
      </c>
      <c r="E43" s="153"/>
      <c r="F43" s="192"/>
    </row>
    <row r="44" spans="1:6" ht="12.75">
      <c r="A44" s="236"/>
      <c r="B44" s="1" t="s">
        <v>200</v>
      </c>
      <c r="C44" s="133">
        <v>2</v>
      </c>
      <c r="D44" s="133">
        <v>129.34</v>
      </c>
      <c r="E44" s="153"/>
      <c r="F44" s="192"/>
    </row>
    <row r="45" spans="1:6" ht="12.75">
      <c r="A45" s="235"/>
      <c r="B45" s="1" t="s">
        <v>201</v>
      </c>
      <c r="C45" s="133">
        <v>2</v>
      </c>
      <c r="D45" s="133">
        <v>300</v>
      </c>
      <c r="E45" s="154"/>
      <c r="F45" s="193"/>
    </row>
    <row r="46" spans="1:6" ht="12.75">
      <c r="A46" s="66"/>
      <c r="B46" s="48" t="s">
        <v>31</v>
      </c>
      <c r="C46" s="65"/>
      <c r="D46" s="63"/>
      <c r="E46" s="49">
        <f>SUM(E8:E45)</f>
        <v>11787.039999999999</v>
      </c>
      <c r="F46" s="50">
        <f>SUM(F8:F45)</f>
        <v>39183.1855904</v>
      </c>
    </row>
    <row r="47" spans="1:6" ht="12.75">
      <c r="A47" s="66"/>
      <c r="B47" s="47" t="s">
        <v>32</v>
      </c>
      <c r="C47" s="64"/>
      <c r="D47" s="54"/>
      <c r="E47" s="43"/>
      <c r="F47" s="39"/>
    </row>
    <row r="48" spans="1:6" ht="15" customHeight="1">
      <c r="A48" s="234" t="s">
        <v>152</v>
      </c>
      <c r="B48" s="101" t="s">
        <v>165</v>
      </c>
      <c r="C48" s="119"/>
      <c r="D48" s="120"/>
      <c r="E48" s="43"/>
      <c r="F48" s="39"/>
    </row>
    <row r="49" spans="1:6" ht="12.75">
      <c r="A49" s="236"/>
      <c r="B49" s="1" t="s">
        <v>160</v>
      </c>
      <c r="C49" s="7">
        <v>5</v>
      </c>
      <c r="D49" s="7">
        <v>140</v>
      </c>
      <c r="E49" s="43"/>
      <c r="F49" s="39">
        <v>140</v>
      </c>
    </row>
    <row r="50" spans="1:6" ht="15">
      <c r="A50" s="236"/>
      <c r="B50" s="101" t="s">
        <v>153</v>
      </c>
      <c r="C50" s="117"/>
      <c r="D50" s="88"/>
      <c r="E50" s="4"/>
      <c r="F50" s="17"/>
    </row>
    <row r="51" spans="1:6" ht="12.75">
      <c r="A51" s="235"/>
      <c r="B51" s="1" t="s">
        <v>154</v>
      </c>
      <c r="C51" s="7">
        <v>2</v>
      </c>
      <c r="D51" s="7">
        <v>15.28</v>
      </c>
      <c r="E51" s="4"/>
      <c r="F51" s="17">
        <v>15.28</v>
      </c>
    </row>
    <row r="52" spans="1:6" ht="12.75">
      <c r="A52" s="234" t="s">
        <v>276</v>
      </c>
      <c r="B52" s="1" t="s">
        <v>233</v>
      </c>
      <c r="C52" s="7">
        <v>1</v>
      </c>
      <c r="D52" s="7">
        <v>12</v>
      </c>
      <c r="E52" s="152"/>
      <c r="F52" s="191">
        <v>61.8</v>
      </c>
    </row>
    <row r="53" spans="1:6" ht="12.75">
      <c r="A53" s="235"/>
      <c r="B53" s="1" t="s">
        <v>268</v>
      </c>
      <c r="C53" s="7">
        <v>1</v>
      </c>
      <c r="D53" s="7">
        <v>49.8</v>
      </c>
      <c r="E53" s="153"/>
      <c r="F53" s="192"/>
    </row>
    <row r="54" spans="1:6" ht="12.75" customHeight="1">
      <c r="A54" s="70"/>
      <c r="B54" s="158" t="s">
        <v>2</v>
      </c>
      <c r="C54" s="159"/>
      <c r="D54" s="159"/>
      <c r="E54" s="160"/>
      <c r="F54" s="17"/>
    </row>
    <row r="55" spans="1:6" ht="12.75" hidden="1">
      <c r="A55" s="70"/>
      <c r="B55" s="45" t="s">
        <v>34</v>
      </c>
      <c r="C55" s="64" t="s">
        <v>35</v>
      </c>
      <c r="D55" s="54" t="s">
        <v>36</v>
      </c>
      <c r="E55" s="43" t="s">
        <v>37</v>
      </c>
      <c r="F55" s="17"/>
    </row>
    <row r="56" spans="1:6" ht="12" customHeight="1" hidden="1">
      <c r="A56" s="70"/>
      <c r="B56" s="45">
        <v>1289.2</v>
      </c>
      <c r="C56" s="64">
        <v>11.67</v>
      </c>
      <c r="D56" s="54">
        <v>12</v>
      </c>
      <c r="E56" s="43">
        <f>B56*C56*D56</f>
        <v>180539.568</v>
      </c>
      <c r="F56" s="17"/>
    </row>
    <row r="57" spans="1:7" ht="14.25" customHeight="1">
      <c r="A57" s="6"/>
      <c r="B57" s="203" t="s">
        <v>5</v>
      </c>
      <c r="C57" s="204"/>
      <c r="D57" s="204"/>
      <c r="E57" s="205"/>
      <c r="F57" s="25">
        <v>37996</v>
      </c>
      <c r="G57" s="77">
        <v>0.2</v>
      </c>
    </row>
    <row r="58" spans="1:7" ht="14.25" customHeight="1">
      <c r="A58" s="18"/>
      <c r="B58" s="203" t="s">
        <v>21</v>
      </c>
      <c r="C58" s="204"/>
      <c r="D58" s="204"/>
      <c r="E58" s="205"/>
      <c r="F58" s="25">
        <f>E56*G58</f>
        <v>45134.892</v>
      </c>
      <c r="G58" s="77">
        <v>0.25</v>
      </c>
    </row>
    <row r="59" spans="1:6" ht="12.75" customHeight="1">
      <c r="A59" s="18"/>
      <c r="B59" s="203" t="s">
        <v>22</v>
      </c>
      <c r="C59" s="204"/>
      <c r="D59" s="204"/>
      <c r="E59" s="205"/>
      <c r="F59" s="25">
        <v>1856</v>
      </c>
    </row>
    <row r="60" spans="1:6" ht="12.75" customHeight="1">
      <c r="A60" s="19"/>
      <c r="B60" s="203" t="s">
        <v>23</v>
      </c>
      <c r="C60" s="204"/>
      <c r="D60" s="204"/>
      <c r="E60" s="205"/>
      <c r="F60" s="25">
        <v>2629.92</v>
      </c>
    </row>
    <row r="61" spans="1:6" ht="15">
      <c r="A61" s="19"/>
      <c r="B61" s="216" t="s">
        <v>24</v>
      </c>
      <c r="C61" s="217"/>
      <c r="D61" s="217"/>
      <c r="E61" s="218"/>
      <c r="F61" s="25">
        <v>787.05</v>
      </c>
    </row>
    <row r="62" spans="1:7" ht="12.75" customHeight="1">
      <c r="A62" s="19"/>
      <c r="B62" s="216" t="s">
        <v>25</v>
      </c>
      <c r="C62" s="217"/>
      <c r="D62" s="217"/>
      <c r="E62" s="218"/>
      <c r="F62" s="25">
        <f>E56*G62</f>
        <v>21664.74816</v>
      </c>
      <c r="G62" s="77">
        <v>0.12</v>
      </c>
    </row>
    <row r="63" spans="1:7" ht="14.25">
      <c r="A63" s="31"/>
      <c r="B63" s="206" t="s">
        <v>26</v>
      </c>
      <c r="C63" s="207"/>
      <c r="D63" s="207"/>
      <c r="E63" s="208"/>
      <c r="F63" s="25">
        <f>E56*G63</f>
        <v>8124.280559999999</v>
      </c>
      <c r="G63" s="78">
        <v>0.045</v>
      </c>
    </row>
    <row r="64" spans="1:7" ht="14.25" customHeight="1">
      <c r="A64" s="31"/>
      <c r="B64" s="213" t="s">
        <v>38</v>
      </c>
      <c r="C64" s="214"/>
      <c r="D64" s="214"/>
      <c r="E64" s="215"/>
      <c r="F64" s="46">
        <v>7673</v>
      </c>
      <c r="G64" s="77">
        <v>0.03</v>
      </c>
    </row>
    <row r="65" spans="1:6" ht="12.75" customHeight="1">
      <c r="A65" s="31"/>
      <c r="B65" s="155" t="s">
        <v>6</v>
      </c>
      <c r="C65" s="156"/>
      <c r="D65" s="156"/>
      <c r="E65" s="157"/>
      <c r="F65" s="60">
        <f>SUM(F46:F64)</f>
        <v>165266.1563104</v>
      </c>
    </row>
    <row r="66" spans="1:6" ht="12.75">
      <c r="A66" s="31"/>
      <c r="B66" s="158" t="s">
        <v>27</v>
      </c>
      <c r="C66" s="159"/>
      <c r="D66" s="159"/>
      <c r="E66" s="160"/>
      <c r="F66" s="40">
        <v>182771.84</v>
      </c>
    </row>
    <row r="67" spans="1:6" ht="12.75" customHeight="1">
      <c r="A67" s="158" t="s">
        <v>277</v>
      </c>
      <c r="B67" s="159"/>
      <c r="C67" s="159"/>
      <c r="D67" s="159"/>
      <c r="E67" s="160"/>
      <c r="F67" s="85">
        <v>679</v>
      </c>
    </row>
    <row r="68" spans="1:6" ht="15">
      <c r="A68" s="166" t="s">
        <v>29</v>
      </c>
      <c r="B68" s="167"/>
      <c r="C68" s="167"/>
      <c r="D68" s="167"/>
      <c r="E68" s="167"/>
      <c r="F68" s="168"/>
    </row>
    <row r="69" spans="1:6" ht="15.75">
      <c r="A69" s="169" t="s">
        <v>30</v>
      </c>
      <c r="B69" s="170"/>
      <c r="C69" s="170"/>
      <c r="D69" s="170"/>
      <c r="E69" s="170"/>
      <c r="F69" s="171"/>
    </row>
  </sheetData>
  <sheetProtection/>
  <mergeCells count="34">
    <mergeCell ref="A1:F1"/>
    <mergeCell ref="A2:F2"/>
    <mergeCell ref="A3:A4"/>
    <mergeCell ref="C3:E3"/>
    <mergeCell ref="F3:F4"/>
    <mergeCell ref="E16:E28"/>
    <mergeCell ref="A15:A28"/>
    <mergeCell ref="E8:E14"/>
    <mergeCell ref="A29:A30"/>
    <mergeCell ref="B3:B4"/>
    <mergeCell ref="F52:F53"/>
    <mergeCell ref="F8:F14"/>
    <mergeCell ref="A7:A14"/>
    <mergeCell ref="A48:A51"/>
    <mergeCell ref="F16:F28"/>
    <mergeCell ref="A31:A45"/>
    <mergeCell ref="E34:E45"/>
    <mergeCell ref="F34:F45"/>
    <mergeCell ref="B60:E60"/>
    <mergeCell ref="B58:E58"/>
    <mergeCell ref="B61:E61"/>
    <mergeCell ref="E52:E53"/>
    <mergeCell ref="B54:E54"/>
    <mergeCell ref="B59:E59"/>
    <mergeCell ref="A52:A53"/>
    <mergeCell ref="A69:F69"/>
    <mergeCell ref="B63:E63"/>
    <mergeCell ref="B64:E64"/>
    <mergeCell ref="B65:E65"/>
    <mergeCell ref="B66:E66"/>
    <mergeCell ref="A68:F68"/>
    <mergeCell ref="A67:E67"/>
    <mergeCell ref="B57:E57"/>
    <mergeCell ref="B62:E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O38" sqref="O38"/>
    </sheetView>
  </sheetViews>
  <sheetFormatPr defaultColWidth="9.00390625" defaultRowHeight="12.75"/>
  <cols>
    <col min="1" max="1" width="3.25390625" style="0" customWidth="1"/>
    <col min="2" max="2" width="57.00390625" style="0" customWidth="1"/>
    <col min="3" max="3" width="7.25390625" style="0" customWidth="1"/>
    <col min="4" max="4" width="8.875" style="0" customWidth="1"/>
    <col min="5" max="5" width="11.00390625" style="0" hidden="1" customWidth="1"/>
    <col min="6" max="6" width="10.375" style="0" customWidth="1"/>
    <col min="7" max="7" width="10.2539062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12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23.25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0.75" customHeight="1" hidden="1">
      <c r="A5" s="20"/>
      <c r="B5" s="3"/>
      <c r="C5" s="1"/>
      <c r="D5" s="1"/>
      <c r="E5" s="1"/>
      <c r="F5" s="1">
        <v>2.8571</v>
      </c>
    </row>
    <row r="6" spans="1:6" ht="13.5" customHeight="1">
      <c r="A6" s="20" t="s">
        <v>0</v>
      </c>
      <c r="B6" s="3" t="s">
        <v>1</v>
      </c>
      <c r="C6" s="1"/>
      <c r="D6" s="1"/>
      <c r="E6" s="1"/>
      <c r="F6" s="1"/>
    </row>
    <row r="7" spans="1:6" ht="14.25" customHeight="1">
      <c r="A7" s="161" t="s">
        <v>66</v>
      </c>
      <c r="B7" s="105" t="s">
        <v>67</v>
      </c>
      <c r="C7" s="1"/>
      <c r="D7" s="1"/>
      <c r="E7" s="26"/>
      <c r="F7" s="28"/>
    </row>
    <row r="8" spans="1:6" ht="12.75">
      <c r="A8" s="162"/>
      <c r="B8" s="107" t="s">
        <v>68</v>
      </c>
      <c r="C8" s="142">
        <v>30</v>
      </c>
      <c r="D8" s="142">
        <v>179</v>
      </c>
      <c r="E8" s="11">
        <v>179</v>
      </c>
      <c r="F8" s="22">
        <f>E8*F5</f>
        <v>511.4209</v>
      </c>
    </row>
    <row r="9" spans="1:6" ht="15">
      <c r="A9" s="161" t="s">
        <v>135</v>
      </c>
      <c r="B9" s="101" t="s">
        <v>141</v>
      </c>
      <c r="C9" s="133"/>
      <c r="D9" s="133"/>
      <c r="E9" s="11"/>
      <c r="F9" s="22"/>
    </row>
    <row r="10" spans="1:6" ht="12.75" customHeight="1">
      <c r="A10" s="162"/>
      <c r="B10" s="1" t="s">
        <v>80</v>
      </c>
      <c r="C10" s="133">
        <v>1</v>
      </c>
      <c r="D10" s="133">
        <v>88</v>
      </c>
      <c r="E10" s="11">
        <v>88</v>
      </c>
      <c r="F10" s="22">
        <f>E10*F5</f>
        <v>251.4248</v>
      </c>
    </row>
    <row r="11" spans="1:6" ht="13.5" customHeight="1">
      <c r="A11" s="161" t="s">
        <v>152</v>
      </c>
      <c r="B11" s="121" t="s">
        <v>155</v>
      </c>
      <c r="C11" s="134"/>
      <c r="D11" s="135"/>
      <c r="E11" s="11"/>
      <c r="F11" s="22"/>
    </row>
    <row r="12" spans="1:6" ht="12.75">
      <c r="A12" s="247"/>
      <c r="B12" s="1" t="s">
        <v>77</v>
      </c>
      <c r="C12" s="133">
        <v>10</v>
      </c>
      <c r="D12" s="133">
        <v>57</v>
      </c>
      <c r="E12" s="197">
        <v>115.54</v>
      </c>
      <c r="F12" s="237">
        <f>E12*F5</f>
        <v>330.109334</v>
      </c>
    </row>
    <row r="13" spans="1:6" ht="12.75">
      <c r="A13" s="247"/>
      <c r="B13" s="1" t="s">
        <v>156</v>
      </c>
      <c r="C13" s="133">
        <v>2</v>
      </c>
      <c r="D13" s="133">
        <v>58.54</v>
      </c>
      <c r="E13" s="199"/>
      <c r="F13" s="239"/>
    </row>
    <row r="14" spans="1:6" ht="12.75">
      <c r="A14" s="247"/>
      <c r="B14" s="121" t="s">
        <v>157</v>
      </c>
      <c r="C14" s="134"/>
      <c r="D14" s="135"/>
      <c r="E14" s="11"/>
      <c r="F14" s="22"/>
    </row>
    <row r="15" spans="1:6" ht="12.75">
      <c r="A15" s="247"/>
      <c r="B15" s="1" t="s">
        <v>81</v>
      </c>
      <c r="C15" s="133">
        <v>5</v>
      </c>
      <c r="D15" s="133">
        <v>464</v>
      </c>
      <c r="E15" s="197">
        <v>2159.74</v>
      </c>
      <c r="F15" s="237">
        <f>E15*F5</f>
        <v>6170.593153999999</v>
      </c>
    </row>
    <row r="16" spans="1:6" ht="12.75">
      <c r="A16" s="247"/>
      <c r="B16" s="1" t="s">
        <v>82</v>
      </c>
      <c r="C16" s="133">
        <v>3</v>
      </c>
      <c r="D16" s="133">
        <v>157.14</v>
      </c>
      <c r="E16" s="198"/>
      <c r="F16" s="238"/>
    </row>
    <row r="17" spans="1:6" ht="12.75">
      <c r="A17" s="247"/>
      <c r="B17" s="1" t="s">
        <v>158</v>
      </c>
      <c r="C17" s="133">
        <v>1.5</v>
      </c>
      <c r="D17" s="133">
        <v>218.6</v>
      </c>
      <c r="E17" s="198"/>
      <c r="F17" s="238"/>
    </row>
    <row r="18" spans="1:6" ht="15" customHeight="1">
      <c r="A18" s="247"/>
      <c r="B18" s="1" t="s">
        <v>159</v>
      </c>
      <c r="C18" s="133">
        <v>4</v>
      </c>
      <c r="D18" s="133">
        <v>1320</v>
      </c>
      <c r="E18" s="199"/>
      <c r="F18" s="239"/>
    </row>
    <row r="19" spans="1:6" ht="15" customHeight="1">
      <c r="A19" s="243" t="s">
        <v>216</v>
      </c>
      <c r="B19" s="123" t="s">
        <v>194</v>
      </c>
      <c r="C19" s="133"/>
      <c r="D19" s="133"/>
      <c r="E19" s="11"/>
      <c r="F19" s="22"/>
    </row>
    <row r="20" spans="1:6" ht="12.75">
      <c r="A20" s="243"/>
      <c r="B20" s="1" t="s">
        <v>180</v>
      </c>
      <c r="C20" s="133">
        <v>30</v>
      </c>
      <c r="D20" s="133">
        <v>690</v>
      </c>
      <c r="E20" s="197">
        <v>13282.53</v>
      </c>
      <c r="F20" s="237">
        <f>E20*F5</f>
        <v>37949.516463</v>
      </c>
    </row>
    <row r="21" spans="1:6" ht="12.75">
      <c r="A21" s="243"/>
      <c r="B21" s="1" t="s">
        <v>217</v>
      </c>
      <c r="C21" s="133">
        <v>30</v>
      </c>
      <c r="D21" s="133">
        <v>709.74</v>
      </c>
      <c r="E21" s="198"/>
      <c r="F21" s="238"/>
    </row>
    <row r="22" spans="1:6" ht="12.75">
      <c r="A22" s="243"/>
      <c r="B22" s="1" t="s">
        <v>178</v>
      </c>
      <c r="C22" s="133">
        <v>16</v>
      </c>
      <c r="D22" s="133">
        <v>1968.32</v>
      </c>
      <c r="E22" s="198"/>
      <c r="F22" s="238"/>
    </row>
    <row r="23" spans="1:6" ht="12.75">
      <c r="A23" s="243"/>
      <c r="B23" s="1" t="s">
        <v>218</v>
      </c>
      <c r="C23" s="133">
        <v>10</v>
      </c>
      <c r="D23" s="133">
        <v>36.3</v>
      </c>
      <c r="E23" s="198"/>
      <c r="F23" s="238"/>
    </row>
    <row r="24" spans="1:6" ht="12.75">
      <c r="A24" s="243"/>
      <c r="B24" s="1" t="s">
        <v>179</v>
      </c>
      <c r="C24" s="133">
        <v>30</v>
      </c>
      <c r="D24" s="133">
        <v>648</v>
      </c>
      <c r="E24" s="198"/>
      <c r="F24" s="238"/>
    </row>
    <row r="25" spans="1:6" ht="12.75">
      <c r="A25" s="243"/>
      <c r="B25" s="1" t="s">
        <v>156</v>
      </c>
      <c r="C25" s="133">
        <v>5</v>
      </c>
      <c r="D25" s="133">
        <v>146.35</v>
      </c>
      <c r="E25" s="198"/>
      <c r="F25" s="238"/>
    </row>
    <row r="26" spans="1:6" ht="12.75">
      <c r="A26" s="243"/>
      <c r="B26" s="1" t="s">
        <v>198</v>
      </c>
      <c r="C26" s="133">
        <v>30</v>
      </c>
      <c r="D26" s="133">
        <v>3478.5</v>
      </c>
      <c r="E26" s="198"/>
      <c r="F26" s="238"/>
    </row>
    <row r="27" spans="1:6" ht="12.75">
      <c r="A27" s="243" t="s">
        <v>235</v>
      </c>
      <c r="B27" s="1" t="s">
        <v>198</v>
      </c>
      <c r="C27" s="133">
        <v>10</v>
      </c>
      <c r="D27" s="133">
        <v>1159.5</v>
      </c>
      <c r="E27" s="198"/>
      <c r="F27" s="238"/>
    </row>
    <row r="28" spans="1:6" ht="12.75">
      <c r="A28" s="243"/>
      <c r="B28" s="1" t="s">
        <v>178</v>
      </c>
      <c r="C28" s="133">
        <v>12</v>
      </c>
      <c r="D28" s="133">
        <v>1487.16</v>
      </c>
      <c r="E28" s="198"/>
      <c r="F28" s="238"/>
    </row>
    <row r="29" spans="1:6" ht="12.75">
      <c r="A29" s="243"/>
      <c r="B29" s="1" t="s">
        <v>238</v>
      </c>
      <c r="C29" s="133">
        <v>2</v>
      </c>
      <c r="D29" s="133">
        <v>156</v>
      </c>
      <c r="E29" s="198"/>
      <c r="F29" s="238"/>
    </row>
    <row r="30" spans="1:6" ht="12.75">
      <c r="A30" s="243"/>
      <c r="B30" s="1" t="s">
        <v>198</v>
      </c>
      <c r="C30" s="133">
        <v>10</v>
      </c>
      <c r="D30" s="133">
        <v>1159.5</v>
      </c>
      <c r="E30" s="198"/>
      <c r="F30" s="238"/>
    </row>
    <row r="31" spans="1:6" ht="12.75">
      <c r="A31" s="243"/>
      <c r="B31" s="1" t="s">
        <v>178</v>
      </c>
      <c r="C31" s="133">
        <v>12</v>
      </c>
      <c r="D31" s="133">
        <v>1487.16</v>
      </c>
      <c r="E31" s="198"/>
      <c r="F31" s="238"/>
    </row>
    <row r="32" spans="1:6" ht="12.75">
      <c r="A32" s="243"/>
      <c r="B32" s="1" t="s">
        <v>238</v>
      </c>
      <c r="C32" s="133">
        <v>2</v>
      </c>
      <c r="D32" s="133">
        <v>156</v>
      </c>
      <c r="E32" s="199"/>
      <c r="F32" s="239"/>
    </row>
    <row r="33" spans="1:6" ht="15">
      <c r="A33" s="194" t="s">
        <v>216</v>
      </c>
      <c r="B33" s="123" t="s">
        <v>219</v>
      </c>
      <c r="C33" s="133"/>
      <c r="D33" s="133"/>
      <c r="E33" s="11"/>
      <c r="F33" s="22"/>
    </row>
    <row r="34" spans="1:6" ht="12.75">
      <c r="A34" s="195"/>
      <c r="B34" s="1" t="s">
        <v>220</v>
      </c>
      <c r="C34" s="133">
        <v>6</v>
      </c>
      <c r="D34" s="133">
        <v>69</v>
      </c>
      <c r="E34" s="11">
        <v>69</v>
      </c>
      <c r="F34" s="22">
        <f>E34*F5</f>
        <v>197.1399</v>
      </c>
    </row>
    <row r="35" spans="1:6" ht="15">
      <c r="A35" s="195"/>
      <c r="B35" s="123" t="s">
        <v>221</v>
      </c>
      <c r="C35" s="133"/>
      <c r="D35" s="133"/>
      <c r="E35" s="11"/>
      <c r="F35" s="22"/>
    </row>
    <row r="36" spans="1:6" ht="12.75">
      <c r="A36" s="196"/>
      <c r="B36" s="1" t="s">
        <v>222</v>
      </c>
      <c r="C36" s="133">
        <v>25</v>
      </c>
      <c r="D36" s="133">
        <v>395</v>
      </c>
      <c r="E36" s="11">
        <v>395</v>
      </c>
      <c r="F36" s="22">
        <f>E36*F5</f>
        <v>1128.5545</v>
      </c>
    </row>
    <row r="37" spans="1:6" ht="12.75">
      <c r="A37" s="35"/>
      <c r="B37" s="48" t="s">
        <v>31</v>
      </c>
      <c r="C37" s="140"/>
      <c r="D37" s="140"/>
      <c r="E37" s="49">
        <f>SUM(E8:E36)</f>
        <v>16288.810000000001</v>
      </c>
      <c r="F37" s="50">
        <f>SUM(F8:F36)</f>
        <v>46538.759051</v>
      </c>
    </row>
    <row r="38" spans="1:6" ht="12.75">
      <c r="A38" s="61"/>
      <c r="B38" s="47" t="s">
        <v>32</v>
      </c>
      <c r="C38" s="141"/>
      <c r="D38" s="141"/>
      <c r="E38" s="43"/>
      <c r="F38" s="39"/>
    </row>
    <row r="39" spans="1:6" ht="15">
      <c r="A39" s="161" t="s">
        <v>45</v>
      </c>
      <c r="B39" s="90" t="s">
        <v>40</v>
      </c>
      <c r="C39" s="133"/>
      <c r="D39" s="133"/>
      <c r="E39" s="12"/>
      <c r="F39" s="13"/>
    </row>
    <row r="40" spans="1:6" ht="12.75">
      <c r="A40" s="162"/>
      <c r="B40" s="104" t="s">
        <v>43</v>
      </c>
      <c r="C40" s="132">
        <v>2</v>
      </c>
      <c r="D40" s="132">
        <v>24</v>
      </c>
      <c r="E40" s="11"/>
      <c r="F40" s="22">
        <v>24</v>
      </c>
    </row>
    <row r="41" spans="1:6" ht="16.5">
      <c r="A41" s="71" t="s">
        <v>66</v>
      </c>
      <c r="B41" s="107" t="s">
        <v>43</v>
      </c>
      <c r="C41" s="142">
        <v>2</v>
      </c>
      <c r="D41" s="142">
        <v>24</v>
      </c>
      <c r="E41" s="11"/>
      <c r="F41" s="22">
        <v>24</v>
      </c>
    </row>
    <row r="42" spans="1:6" ht="16.5" customHeight="1">
      <c r="A42" s="72" t="s">
        <v>73</v>
      </c>
      <c r="B42" s="108" t="s">
        <v>69</v>
      </c>
      <c r="C42" s="131">
        <v>2</v>
      </c>
      <c r="D42" s="131">
        <v>24</v>
      </c>
      <c r="E42" s="11"/>
      <c r="F42" s="22">
        <v>24</v>
      </c>
    </row>
    <row r="43" spans="1:6" ht="16.5" customHeight="1">
      <c r="A43" s="72" t="s">
        <v>152</v>
      </c>
      <c r="B43" s="1" t="s">
        <v>154</v>
      </c>
      <c r="C43" s="133">
        <v>2</v>
      </c>
      <c r="D43" s="133">
        <v>15.28</v>
      </c>
      <c r="E43" s="11"/>
      <c r="F43" s="22">
        <v>15.28</v>
      </c>
    </row>
    <row r="44" spans="1:6" ht="16.5" customHeight="1">
      <c r="A44" s="72" t="s">
        <v>235</v>
      </c>
      <c r="B44" s="1" t="s">
        <v>213</v>
      </c>
      <c r="C44" s="133">
        <v>4</v>
      </c>
      <c r="D44" s="133">
        <v>34.54</v>
      </c>
      <c r="E44" s="11"/>
      <c r="F44" s="22">
        <v>34.54</v>
      </c>
    </row>
    <row r="45" spans="1:6" ht="16.5" customHeight="1">
      <c r="A45" s="161" t="s">
        <v>276</v>
      </c>
      <c r="B45" s="1" t="s">
        <v>233</v>
      </c>
      <c r="C45" s="133">
        <v>3</v>
      </c>
      <c r="D45" s="133">
        <v>36</v>
      </c>
      <c r="E45" s="11"/>
      <c r="F45" s="237">
        <v>85.8</v>
      </c>
    </row>
    <row r="46" spans="1:6" ht="16.5" customHeight="1">
      <c r="A46" s="162"/>
      <c r="B46" s="1" t="s">
        <v>268</v>
      </c>
      <c r="C46" s="133">
        <v>1</v>
      </c>
      <c r="D46" s="133">
        <v>49.8</v>
      </c>
      <c r="E46" s="11"/>
      <c r="F46" s="239"/>
    </row>
    <row r="47" spans="1:6" ht="15">
      <c r="A47" s="72"/>
      <c r="B47" s="110" t="s">
        <v>70</v>
      </c>
      <c r="C47" s="133"/>
      <c r="D47" s="133"/>
      <c r="E47" s="11"/>
      <c r="F47" s="22"/>
    </row>
    <row r="48" spans="1:6" ht="16.5">
      <c r="A48" s="72" t="s">
        <v>73</v>
      </c>
      <c r="B48" s="108" t="s">
        <v>71</v>
      </c>
      <c r="C48" s="131">
        <v>1</v>
      </c>
      <c r="D48" s="131">
        <v>321.4</v>
      </c>
      <c r="E48" s="11"/>
      <c r="F48" s="22">
        <v>321.4</v>
      </c>
    </row>
    <row r="49" spans="1:6" ht="16.5">
      <c r="A49" s="71" t="s">
        <v>109</v>
      </c>
      <c r="B49" s="1" t="s">
        <v>69</v>
      </c>
      <c r="C49" s="133">
        <v>4</v>
      </c>
      <c r="D49" s="133">
        <v>48</v>
      </c>
      <c r="E49" s="11"/>
      <c r="F49" s="22">
        <v>48</v>
      </c>
    </row>
    <row r="50" spans="1:6" ht="15">
      <c r="A50" s="161" t="s">
        <v>152</v>
      </c>
      <c r="B50" s="101" t="s">
        <v>169</v>
      </c>
      <c r="C50" s="133"/>
      <c r="D50" s="133"/>
      <c r="E50" s="11"/>
      <c r="F50" s="22"/>
    </row>
    <row r="51" spans="1:6" ht="12.75">
      <c r="A51" s="162"/>
      <c r="B51" s="1" t="s">
        <v>160</v>
      </c>
      <c r="C51" s="133">
        <v>9</v>
      </c>
      <c r="D51" s="133">
        <v>252</v>
      </c>
      <c r="E51" s="11"/>
      <c r="F51" s="22">
        <v>252</v>
      </c>
    </row>
    <row r="52" spans="1:6" ht="12.75">
      <c r="A52" s="71"/>
      <c r="B52" s="73"/>
      <c r="C52" s="84"/>
      <c r="D52" s="83"/>
      <c r="E52" s="11"/>
      <c r="F52" s="22"/>
    </row>
    <row r="53" spans="1:6" ht="16.5" customHeight="1">
      <c r="A53" s="71"/>
      <c r="B53" s="244" t="s">
        <v>2</v>
      </c>
      <c r="C53" s="245"/>
      <c r="D53" s="245"/>
      <c r="E53" s="246"/>
      <c r="F53" s="22"/>
    </row>
    <row r="54" spans="1:6" ht="12.75" hidden="1">
      <c r="A54" s="71"/>
      <c r="B54" s="45" t="s">
        <v>34</v>
      </c>
      <c r="C54" s="64" t="s">
        <v>35</v>
      </c>
      <c r="D54" s="54" t="s">
        <v>36</v>
      </c>
      <c r="E54" s="43" t="s">
        <v>37</v>
      </c>
      <c r="F54" s="22"/>
    </row>
    <row r="55" spans="1:6" ht="15" customHeight="1" hidden="1">
      <c r="A55" s="71"/>
      <c r="B55" s="45">
        <v>1292.9</v>
      </c>
      <c r="C55" s="64">
        <v>11.67</v>
      </c>
      <c r="D55" s="54">
        <v>12</v>
      </c>
      <c r="E55" s="43">
        <f>B55*C55*D55</f>
        <v>181057.71600000001</v>
      </c>
      <c r="F55" s="22"/>
    </row>
    <row r="56" spans="1:7" ht="13.5" customHeight="1">
      <c r="A56" s="6"/>
      <c r="B56" s="203" t="s">
        <v>5</v>
      </c>
      <c r="C56" s="204"/>
      <c r="D56" s="204"/>
      <c r="E56" s="205"/>
      <c r="F56" s="25">
        <v>37694</v>
      </c>
      <c r="G56" s="77">
        <v>0.2</v>
      </c>
    </row>
    <row r="57" spans="1:7" ht="12.75" customHeight="1">
      <c r="A57" s="18"/>
      <c r="B57" s="203" t="s">
        <v>21</v>
      </c>
      <c r="C57" s="204"/>
      <c r="D57" s="204"/>
      <c r="E57" s="205"/>
      <c r="F57" s="25">
        <f>E55*G57</f>
        <v>45264.429000000004</v>
      </c>
      <c r="G57" s="77">
        <v>0.25</v>
      </c>
    </row>
    <row r="58" spans="1:6" ht="12.75" customHeight="1">
      <c r="A58" s="18"/>
      <c r="B58" s="203" t="s">
        <v>22</v>
      </c>
      <c r="C58" s="204"/>
      <c r="D58" s="204"/>
      <c r="E58" s="205"/>
      <c r="F58" s="25">
        <v>1862</v>
      </c>
    </row>
    <row r="59" spans="1:6" ht="12.75" customHeight="1">
      <c r="A59" s="19"/>
      <c r="B59" s="203" t="s">
        <v>23</v>
      </c>
      <c r="C59" s="204"/>
      <c r="D59" s="204"/>
      <c r="E59" s="205"/>
      <c r="F59" s="25">
        <v>2637.48</v>
      </c>
    </row>
    <row r="60" spans="1:6" ht="15">
      <c r="A60" s="19"/>
      <c r="B60" s="216" t="s">
        <v>24</v>
      </c>
      <c r="C60" s="217"/>
      <c r="D60" s="217"/>
      <c r="E60" s="218"/>
      <c r="F60" s="25">
        <v>818</v>
      </c>
    </row>
    <row r="61" spans="1:7" ht="15">
      <c r="A61" s="19"/>
      <c r="B61" s="216" t="s">
        <v>25</v>
      </c>
      <c r="C61" s="217"/>
      <c r="D61" s="217"/>
      <c r="E61" s="218"/>
      <c r="F61" s="25">
        <f>E55*G61</f>
        <v>21726.92592</v>
      </c>
      <c r="G61" s="77">
        <v>0.12</v>
      </c>
    </row>
    <row r="62" spans="1:7" ht="14.25">
      <c r="A62" s="31"/>
      <c r="B62" s="206" t="s">
        <v>26</v>
      </c>
      <c r="C62" s="207"/>
      <c r="D62" s="207"/>
      <c r="E62" s="208"/>
      <c r="F62" s="25">
        <f>E55*G62</f>
        <v>8147.597220000001</v>
      </c>
      <c r="G62" s="78">
        <v>0.045</v>
      </c>
    </row>
    <row r="63" spans="1:7" ht="14.25">
      <c r="A63" s="31"/>
      <c r="B63" s="213" t="s">
        <v>38</v>
      </c>
      <c r="C63" s="214"/>
      <c r="D63" s="214"/>
      <c r="E63" s="215"/>
      <c r="F63" s="46">
        <v>7795</v>
      </c>
      <c r="G63" s="77">
        <v>0.03</v>
      </c>
    </row>
    <row r="64" spans="1:6" ht="15" customHeight="1">
      <c r="A64" s="31"/>
      <c r="B64" s="155" t="s">
        <v>6</v>
      </c>
      <c r="C64" s="156"/>
      <c r="D64" s="156"/>
      <c r="E64" s="157"/>
      <c r="F64" s="60">
        <f>SUM(F37:F63)</f>
        <v>173313.21119100004</v>
      </c>
    </row>
    <row r="65" spans="1:6" ht="12.75" customHeight="1">
      <c r="A65" s="31"/>
      <c r="B65" s="158" t="s">
        <v>27</v>
      </c>
      <c r="C65" s="159"/>
      <c r="D65" s="159"/>
      <c r="E65" s="160"/>
      <c r="F65" s="40">
        <v>178662.35</v>
      </c>
    </row>
    <row r="66" spans="1:6" ht="12.75">
      <c r="A66" s="209" t="s">
        <v>277</v>
      </c>
      <c r="B66" s="209"/>
      <c r="C66" s="209"/>
      <c r="D66" s="209"/>
      <c r="E66" s="209"/>
      <c r="F66" s="40">
        <v>10502</v>
      </c>
    </row>
    <row r="67" spans="1:6" ht="15">
      <c r="A67" s="166" t="s">
        <v>29</v>
      </c>
      <c r="B67" s="167"/>
      <c r="C67" s="167"/>
      <c r="D67" s="167"/>
      <c r="E67" s="167"/>
      <c r="F67" s="168"/>
    </row>
    <row r="68" spans="1:6" ht="15.75">
      <c r="A68" s="169" t="s">
        <v>30</v>
      </c>
      <c r="B68" s="170"/>
      <c r="C68" s="170"/>
      <c r="D68" s="170"/>
      <c r="E68" s="170"/>
      <c r="F68" s="171"/>
    </row>
  </sheetData>
  <sheetProtection/>
  <mergeCells count="36">
    <mergeCell ref="A1:F1"/>
    <mergeCell ref="A2:F2"/>
    <mergeCell ref="A3:A4"/>
    <mergeCell ref="B3:B4"/>
    <mergeCell ref="C3:E3"/>
    <mergeCell ref="B60:E60"/>
    <mergeCell ref="B53:E53"/>
    <mergeCell ref="A11:A18"/>
    <mergeCell ref="E15:E18"/>
    <mergeCell ref="F15:F18"/>
    <mergeCell ref="A33:A36"/>
    <mergeCell ref="E20:E32"/>
    <mergeCell ref="F20:F32"/>
    <mergeCell ref="A68:F68"/>
    <mergeCell ref="A67:F67"/>
    <mergeCell ref="A39:A40"/>
    <mergeCell ref="B62:E62"/>
    <mergeCell ref="B63:E63"/>
    <mergeCell ref="B64:E64"/>
    <mergeCell ref="B65:E65"/>
    <mergeCell ref="B58:E58"/>
    <mergeCell ref="A50:A51"/>
    <mergeCell ref="A66:E66"/>
    <mergeCell ref="B61:E61"/>
    <mergeCell ref="B56:E56"/>
    <mergeCell ref="B57:E57"/>
    <mergeCell ref="F3:F4"/>
    <mergeCell ref="B59:E59"/>
    <mergeCell ref="A7:A8"/>
    <mergeCell ref="A9:A10"/>
    <mergeCell ref="E12:E13"/>
    <mergeCell ref="A19:A26"/>
    <mergeCell ref="A45:A46"/>
    <mergeCell ref="F45:F46"/>
    <mergeCell ref="F12:F13"/>
    <mergeCell ref="A27: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C11" sqref="C11"/>
    </sheetView>
  </sheetViews>
  <sheetFormatPr defaultColWidth="9.00390625" defaultRowHeight="12.75"/>
  <cols>
    <col min="1" max="1" width="3.125" style="0" customWidth="1"/>
    <col min="2" max="2" width="53.25390625" style="0" customWidth="1"/>
    <col min="3" max="3" width="7.625" style="0" customWidth="1"/>
    <col min="4" max="4" width="9.25390625" style="0" customWidth="1"/>
    <col min="5" max="5" width="10.25390625" style="0" hidden="1" customWidth="1"/>
    <col min="6" max="6" width="11.125" style="0" customWidth="1"/>
    <col min="7" max="7" width="9.37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13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188" t="s">
        <v>16</v>
      </c>
      <c r="D3" s="189"/>
      <c r="E3" s="190"/>
      <c r="F3" s="186" t="s">
        <v>17</v>
      </c>
    </row>
    <row r="4" spans="1:6" ht="24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2" customHeight="1" hidden="1">
      <c r="A5" s="20"/>
      <c r="B5" s="3"/>
      <c r="C5" s="1"/>
      <c r="D5" s="1"/>
      <c r="E5" s="1"/>
      <c r="F5" s="150">
        <v>3.2932</v>
      </c>
    </row>
    <row r="6" spans="1:6" ht="15" customHeight="1">
      <c r="A6" s="20" t="s">
        <v>0</v>
      </c>
      <c r="B6" s="3" t="s">
        <v>1</v>
      </c>
      <c r="C6" s="1"/>
      <c r="D6" s="1"/>
      <c r="E6" s="1"/>
      <c r="F6" s="9"/>
    </row>
    <row r="7" spans="1:6" ht="13.5" customHeight="1">
      <c r="A7" s="248" t="s">
        <v>75</v>
      </c>
      <c r="B7" s="110" t="s">
        <v>93</v>
      </c>
      <c r="C7" s="1"/>
      <c r="D7" s="1"/>
      <c r="E7" s="12"/>
      <c r="F7" s="24"/>
    </row>
    <row r="8" spans="1:6" ht="12.75">
      <c r="A8" s="250"/>
      <c r="B8" s="1" t="s">
        <v>89</v>
      </c>
      <c r="C8" s="133">
        <v>1</v>
      </c>
      <c r="D8" s="133">
        <v>8</v>
      </c>
      <c r="E8" s="197">
        <v>735.18</v>
      </c>
      <c r="F8" s="191">
        <f>E8*F5</f>
        <v>2421.094776</v>
      </c>
    </row>
    <row r="9" spans="1:6" ht="12.75">
      <c r="A9" s="250"/>
      <c r="B9" s="1" t="s">
        <v>79</v>
      </c>
      <c r="C9" s="133">
        <v>0.5</v>
      </c>
      <c r="D9" s="133">
        <v>72.5</v>
      </c>
      <c r="E9" s="198"/>
      <c r="F9" s="192"/>
    </row>
    <row r="10" spans="1:6" ht="12.75">
      <c r="A10" s="250"/>
      <c r="B10" s="1" t="s">
        <v>81</v>
      </c>
      <c r="C10" s="133">
        <v>1.5</v>
      </c>
      <c r="D10" s="133">
        <v>139.2</v>
      </c>
      <c r="E10" s="198"/>
      <c r="F10" s="192"/>
    </row>
    <row r="11" spans="1:6" ht="12.75">
      <c r="A11" s="250"/>
      <c r="B11" s="1" t="s">
        <v>82</v>
      </c>
      <c r="C11" s="271">
        <v>0.2</v>
      </c>
      <c r="D11" s="133">
        <v>10.48</v>
      </c>
      <c r="E11" s="198"/>
      <c r="F11" s="192"/>
    </row>
    <row r="12" spans="1:6" ht="12.75">
      <c r="A12" s="250"/>
      <c r="B12" s="1" t="s">
        <v>85</v>
      </c>
      <c r="C12" s="133">
        <v>1</v>
      </c>
      <c r="D12" s="133">
        <v>185</v>
      </c>
      <c r="E12" s="198"/>
      <c r="F12" s="192"/>
    </row>
    <row r="13" spans="1:6" ht="17.25" customHeight="1">
      <c r="A13" s="250"/>
      <c r="B13" s="1" t="s">
        <v>86</v>
      </c>
      <c r="C13" s="133">
        <v>1</v>
      </c>
      <c r="D13" s="133">
        <v>260</v>
      </c>
      <c r="E13" s="198"/>
      <c r="F13" s="192"/>
    </row>
    <row r="14" spans="1:6" ht="12.75">
      <c r="A14" s="250"/>
      <c r="B14" s="1" t="s">
        <v>90</v>
      </c>
      <c r="C14" s="133">
        <v>2</v>
      </c>
      <c r="D14" s="133">
        <v>15</v>
      </c>
      <c r="E14" s="198"/>
      <c r="F14" s="192"/>
    </row>
    <row r="15" spans="1:6" ht="12.75">
      <c r="A15" s="249"/>
      <c r="B15" s="1" t="s">
        <v>94</v>
      </c>
      <c r="C15" s="133">
        <v>1</v>
      </c>
      <c r="D15" s="133">
        <v>45</v>
      </c>
      <c r="E15" s="199"/>
      <c r="F15" s="193"/>
    </row>
    <row r="16" spans="1:6" ht="15">
      <c r="A16" s="248" t="s">
        <v>135</v>
      </c>
      <c r="B16" s="101" t="s">
        <v>142</v>
      </c>
      <c r="C16" s="133"/>
      <c r="D16" s="133"/>
      <c r="E16" s="11"/>
      <c r="F16" s="17"/>
    </row>
    <row r="17" spans="1:6" ht="12.75">
      <c r="A17" s="250"/>
      <c r="B17" s="1" t="s">
        <v>143</v>
      </c>
      <c r="C17" s="133">
        <v>1</v>
      </c>
      <c r="D17" s="133">
        <v>21.5</v>
      </c>
      <c r="E17" s="197">
        <v>90.88</v>
      </c>
      <c r="F17" s="191">
        <f>E17*F5</f>
        <v>299.286016</v>
      </c>
    </row>
    <row r="18" spans="1:6" ht="12.75">
      <c r="A18" s="249"/>
      <c r="B18" s="1" t="s">
        <v>144</v>
      </c>
      <c r="C18" s="133">
        <v>0.75</v>
      </c>
      <c r="D18" s="133">
        <v>69.38</v>
      </c>
      <c r="E18" s="199"/>
      <c r="F18" s="193"/>
    </row>
    <row r="19" spans="1:6" ht="15">
      <c r="A19" s="248" t="s">
        <v>135</v>
      </c>
      <c r="B19" s="101" t="s">
        <v>151</v>
      </c>
      <c r="C19" s="133"/>
      <c r="D19" s="133"/>
      <c r="E19" s="11"/>
      <c r="F19" s="17"/>
    </row>
    <row r="20" spans="1:6" ht="12.75">
      <c r="A20" s="250"/>
      <c r="B20" s="1" t="s">
        <v>147</v>
      </c>
      <c r="C20" s="133">
        <v>1</v>
      </c>
      <c r="D20" s="133">
        <v>29.4</v>
      </c>
      <c r="E20" s="197">
        <v>2142.5</v>
      </c>
      <c r="F20" s="191">
        <f>E20*F5</f>
        <v>7055.6810000000005</v>
      </c>
    </row>
    <row r="21" spans="1:6" ht="12.75">
      <c r="A21" s="250"/>
      <c r="B21" s="1" t="s">
        <v>148</v>
      </c>
      <c r="C21" s="133">
        <v>2.8</v>
      </c>
      <c r="D21" s="133">
        <v>382</v>
      </c>
      <c r="E21" s="198"/>
      <c r="F21" s="192"/>
    </row>
    <row r="22" spans="1:6" ht="12.75">
      <c r="A22" s="250"/>
      <c r="B22" s="1" t="s">
        <v>149</v>
      </c>
      <c r="C22" s="133">
        <v>10</v>
      </c>
      <c r="D22" s="133">
        <v>1286.1</v>
      </c>
      <c r="E22" s="198"/>
      <c r="F22" s="192"/>
    </row>
    <row r="23" spans="1:6" ht="12.75">
      <c r="A23" s="249"/>
      <c r="B23" s="1" t="s">
        <v>150</v>
      </c>
      <c r="C23" s="133">
        <v>2.8</v>
      </c>
      <c r="D23" s="133">
        <v>445</v>
      </c>
      <c r="E23" s="199"/>
      <c r="F23" s="193"/>
    </row>
    <row r="24" spans="1:6" ht="12.75">
      <c r="A24" s="248" t="s">
        <v>216</v>
      </c>
      <c r="B24" s="126" t="s">
        <v>224</v>
      </c>
      <c r="C24" s="139"/>
      <c r="D24" s="139"/>
      <c r="E24" s="11"/>
      <c r="F24" s="17"/>
    </row>
    <row r="25" spans="1:6" ht="12.75">
      <c r="A25" s="251"/>
      <c r="B25" s="1" t="s">
        <v>223</v>
      </c>
      <c r="C25" s="133">
        <v>1</v>
      </c>
      <c r="D25" s="133">
        <v>31</v>
      </c>
      <c r="E25" s="11">
        <v>31</v>
      </c>
      <c r="F25" s="17">
        <f>E25*F5</f>
        <v>102.0892</v>
      </c>
    </row>
    <row r="26" spans="1:6" ht="30">
      <c r="A26" s="248" t="s">
        <v>235</v>
      </c>
      <c r="B26" s="127" t="s">
        <v>239</v>
      </c>
      <c r="C26" s="139"/>
      <c r="D26" s="139"/>
      <c r="E26" s="11"/>
      <c r="F26" s="17"/>
    </row>
    <row r="27" spans="1:6" ht="12.75">
      <c r="A27" s="252"/>
      <c r="B27" s="1" t="s">
        <v>240</v>
      </c>
      <c r="C27" s="133">
        <v>50</v>
      </c>
      <c r="D27" s="133">
        <v>24</v>
      </c>
      <c r="E27" s="197">
        <v>3192.11</v>
      </c>
      <c r="F27" s="191">
        <f>E27*F5</f>
        <v>10512.256652</v>
      </c>
    </row>
    <row r="28" spans="1:6" ht="12.75">
      <c r="A28" s="252"/>
      <c r="B28" s="1" t="s">
        <v>241</v>
      </c>
      <c r="C28" s="133">
        <v>1</v>
      </c>
      <c r="D28" s="133">
        <v>110.5</v>
      </c>
      <c r="E28" s="198"/>
      <c r="F28" s="192"/>
    </row>
    <row r="29" spans="1:6" ht="12.75">
      <c r="A29" s="252"/>
      <c r="B29" s="1" t="s">
        <v>242</v>
      </c>
      <c r="C29" s="133">
        <v>1</v>
      </c>
      <c r="D29" s="133">
        <v>44.8</v>
      </c>
      <c r="E29" s="198"/>
      <c r="F29" s="192"/>
    </row>
    <row r="30" spans="1:6" ht="12.75">
      <c r="A30" s="252"/>
      <c r="B30" s="1" t="s">
        <v>243</v>
      </c>
      <c r="C30" s="133">
        <v>5</v>
      </c>
      <c r="D30" s="133">
        <v>1410.5</v>
      </c>
      <c r="E30" s="198"/>
      <c r="F30" s="192"/>
    </row>
    <row r="31" spans="1:6" ht="12.75">
      <c r="A31" s="252"/>
      <c r="B31" s="1" t="s">
        <v>244</v>
      </c>
      <c r="C31" s="133">
        <v>1</v>
      </c>
      <c r="D31" s="133">
        <v>26.3</v>
      </c>
      <c r="E31" s="198"/>
      <c r="F31" s="192"/>
    </row>
    <row r="32" spans="1:6" ht="12.75">
      <c r="A32" s="252"/>
      <c r="B32" s="1" t="s">
        <v>245</v>
      </c>
      <c r="C32" s="133">
        <v>2</v>
      </c>
      <c r="D32" s="133">
        <v>71.2</v>
      </c>
      <c r="E32" s="198"/>
      <c r="F32" s="192"/>
    </row>
    <row r="33" spans="1:6" ht="12.75">
      <c r="A33" s="252"/>
      <c r="B33" s="1" t="s">
        <v>246</v>
      </c>
      <c r="C33" s="133">
        <v>50</v>
      </c>
      <c r="D33" s="133">
        <v>55</v>
      </c>
      <c r="E33" s="198"/>
      <c r="F33" s="192"/>
    </row>
    <row r="34" spans="1:6" ht="12.75">
      <c r="A34" s="252"/>
      <c r="B34" s="1" t="s">
        <v>247</v>
      </c>
      <c r="C34" s="133">
        <v>25</v>
      </c>
      <c r="D34" s="133">
        <v>300</v>
      </c>
      <c r="E34" s="198"/>
      <c r="F34" s="192"/>
    </row>
    <row r="35" spans="1:6" ht="12.75">
      <c r="A35" s="252"/>
      <c r="B35" s="1" t="s">
        <v>248</v>
      </c>
      <c r="C35" s="133">
        <v>2</v>
      </c>
      <c r="D35" s="133">
        <v>22.2</v>
      </c>
      <c r="E35" s="198"/>
      <c r="F35" s="192"/>
    </row>
    <row r="36" spans="1:6" ht="12.75">
      <c r="A36" s="252"/>
      <c r="B36" s="1" t="s">
        <v>249</v>
      </c>
      <c r="C36" s="133">
        <v>1</v>
      </c>
      <c r="D36" s="133">
        <v>193.4</v>
      </c>
      <c r="E36" s="198"/>
      <c r="F36" s="192"/>
    </row>
    <row r="37" spans="1:6" ht="12.75">
      <c r="A37" s="252"/>
      <c r="B37" s="1" t="s">
        <v>250</v>
      </c>
      <c r="C37" s="133">
        <v>3</v>
      </c>
      <c r="D37" s="133">
        <v>212.7</v>
      </c>
      <c r="E37" s="198"/>
      <c r="F37" s="192"/>
    </row>
    <row r="38" spans="1:6" ht="12.75">
      <c r="A38" s="252"/>
      <c r="B38" s="1" t="s">
        <v>53</v>
      </c>
      <c r="C38" s="133">
        <v>2</v>
      </c>
      <c r="D38" s="133">
        <v>31.21</v>
      </c>
      <c r="E38" s="198"/>
      <c r="F38" s="192"/>
    </row>
    <row r="39" spans="1:6" ht="12.75">
      <c r="A39" s="252"/>
      <c r="B39" s="1" t="s">
        <v>48</v>
      </c>
      <c r="C39" s="133">
        <v>5</v>
      </c>
      <c r="D39" s="133">
        <v>165</v>
      </c>
      <c r="E39" s="198"/>
      <c r="F39" s="192"/>
    </row>
    <row r="40" spans="1:6" ht="12.75">
      <c r="A40" s="252"/>
      <c r="B40" s="1" t="s">
        <v>251</v>
      </c>
      <c r="C40" s="133">
        <v>3</v>
      </c>
      <c r="D40" s="133">
        <v>310.5</v>
      </c>
      <c r="E40" s="198"/>
      <c r="F40" s="192"/>
    </row>
    <row r="41" spans="1:6" ht="12.75">
      <c r="A41" s="251"/>
      <c r="B41" s="1" t="s">
        <v>50</v>
      </c>
      <c r="C41" s="133">
        <v>3</v>
      </c>
      <c r="D41" s="133">
        <v>214.8</v>
      </c>
      <c r="E41" s="199"/>
      <c r="F41" s="193"/>
    </row>
    <row r="42" spans="1:6" ht="12.75">
      <c r="A42" s="36"/>
      <c r="B42" s="48" t="s">
        <v>31</v>
      </c>
      <c r="C42" s="140"/>
      <c r="D42" s="140"/>
      <c r="E42" s="49">
        <f>SUM(E8:E41)</f>
        <v>6191.67</v>
      </c>
      <c r="F42" s="50">
        <f>SUM(F8:F41)</f>
        <v>20390.407644</v>
      </c>
    </row>
    <row r="43" spans="1:6" ht="12.75">
      <c r="A43" s="36"/>
      <c r="B43" s="47" t="s">
        <v>32</v>
      </c>
      <c r="C43" s="141"/>
      <c r="D43" s="141"/>
      <c r="E43" s="43"/>
      <c r="F43" s="39"/>
    </row>
    <row r="44" spans="1:6" ht="15">
      <c r="A44" s="248" t="s">
        <v>73</v>
      </c>
      <c r="B44" s="101" t="s">
        <v>40</v>
      </c>
      <c r="C44" s="139"/>
      <c r="D44" s="139"/>
      <c r="E44" s="26"/>
      <c r="F44" s="27"/>
    </row>
    <row r="45" spans="1:6" ht="12.75">
      <c r="A45" s="249"/>
      <c r="B45" s="108" t="s">
        <v>69</v>
      </c>
      <c r="C45" s="131">
        <v>2</v>
      </c>
      <c r="D45" s="131">
        <v>24.01</v>
      </c>
      <c r="E45" s="26"/>
      <c r="F45" s="17">
        <v>24.01</v>
      </c>
    </row>
    <row r="46" spans="1:6" ht="15" customHeight="1">
      <c r="A46" s="122" t="s">
        <v>235</v>
      </c>
      <c r="B46" s="1" t="s">
        <v>213</v>
      </c>
      <c r="C46" s="133">
        <v>3</v>
      </c>
      <c r="D46" s="133">
        <v>25.98</v>
      </c>
      <c r="E46" s="129"/>
      <c r="F46" s="17">
        <v>25.98</v>
      </c>
    </row>
    <row r="47" spans="1:6" ht="12.75">
      <c r="A47" s="248" t="s">
        <v>75</v>
      </c>
      <c r="B47" s="111" t="s">
        <v>95</v>
      </c>
      <c r="C47" s="134"/>
      <c r="D47" s="135"/>
      <c r="E47" s="115"/>
      <c r="F47" s="22"/>
    </row>
    <row r="48" spans="1:6" ht="13.5" customHeight="1">
      <c r="A48" s="249"/>
      <c r="B48" s="116" t="s">
        <v>96</v>
      </c>
      <c r="C48" s="133">
        <v>1</v>
      </c>
      <c r="D48" s="133">
        <v>240</v>
      </c>
      <c r="E48" s="4"/>
      <c r="F48" s="22">
        <v>240</v>
      </c>
    </row>
    <row r="49" spans="1:6" ht="13.5" customHeight="1">
      <c r="A49" s="114" t="s">
        <v>109</v>
      </c>
      <c r="B49" s="1" t="s">
        <v>69</v>
      </c>
      <c r="C49" s="133">
        <v>1</v>
      </c>
      <c r="D49" s="133">
        <v>12</v>
      </c>
      <c r="E49" s="11"/>
      <c r="F49" s="17">
        <v>12</v>
      </c>
    </row>
    <row r="50" spans="1:6" ht="14.25" customHeight="1">
      <c r="A50" s="114"/>
      <c r="B50" s="244" t="s">
        <v>2</v>
      </c>
      <c r="C50" s="245"/>
      <c r="D50" s="245"/>
      <c r="E50" s="246"/>
      <c r="F50" s="17"/>
    </row>
    <row r="51" spans="1:6" ht="12.75" hidden="1">
      <c r="A51" s="114"/>
      <c r="B51" s="45" t="s">
        <v>34</v>
      </c>
      <c r="C51" s="64" t="s">
        <v>35</v>
      </c>
      <c r="D51" s="54" t="s">
        <v>36</v>
      </c>
      <c r="E51" s="43" t="s">
        <v>37</v>
      </c>
      <c r="F51" s="17"/>
    </row>
    <row r="52" spans="1:6" ht="12.75" customHeight="1" hidden="1">
      <c r="A52" s="114"/>
      <c r="B52" s="45">
        <v>1317.5</v>
      </c>
      <c r="C52" s="64">
        <v>11.5158</v>
      </c>
      <c r="D52" s="54">
        <v>12</v>
      </c>
      <c r="E52" s="43">
        <f>B52*C52*D52</f>
        <v>182064.798</v>
      </c>
      <c r="F52" s="22"/>
    </row>
    <row r="53" spans="1:7" ht="12.75" customHeight="1">
      <c r="A53" s="29"/>
      <c r="B53" s="203" t="s">
        <v>5</v>
      </c>
      <c r="C53" s="204"/>
      <c r="D53" s="204"/>
      <c r="E53" s="205"/>
      <c r="F53" s="25">
        <v>37995</v>
      </c>
      <c r="G53" s="77">
        <v>0.2</v>
      </c>
    </row>
    <row r="54" spans="1:7" ht="12.75" customHeight="1">
      <c r="A54" s="18"/>
      <c r="B54" s="203" t="s">
        <v>21</v>
      </c>
      <c r="C54" s="204"/>
      <c r="D54" s="204"/>
      <c r="E54" s="205"/>
      <c r="F54" s="25">
        <f>E52*G54</f>
        <v>45516.1995</v>
      </c>
      <c r="G54" s="77">
        <v>0.25</v>
      </c>
    </row>
    <row r="55" spans="1:6" ht="12.75" customHeight="1">
      <c r="A55" s="18"/>
      <c r="B55" s="203" t="s">
        <v>22</v>
      </c>
      <c r="C55" s="204"/>
      <c r="D55" s="204"/>
      <c r="E55" s="205"/>
      <c r="F55" s="25">
        <v>1897.2</v>
      </c>
    </row>
    <row r="56" spans="1:6" ht="12.75" customHeight="1">
      <c r="A56" s="19"/>
      <c r="B56" s="203" t="s">
        <v>23</v>
      </c>
      <c r="C56" s="204"/>
      <c r="D56" s="204"/>
      <c r="E56" s="205"/>
      <c r="F56" s="25">
        <v>2651.76</v>
      </c>
    </row>
    <row r="57" spans="1:6" ht="15">
      <c r="A57" s="19"/>
      <c r="B57" s="216" t="s">
        <v>24</v>
      </c>
      <c r="C57" s="217"/>
      <c r="D57" s="217"/>
      <c r="E57" s="218"/>
      <c r="F57" s="25">
        <v>834.9</v>
      </c>
    </row>
    <row r="58" spans="1:7" ht="14.25" customHeight="1">
      <c r="A58" s="19"/>
      <c r="B58" s="216" t="s">
        <v>25</v>
      </c>
      <c r="C58" s="217"/>
      <c r="D58" s="217"/>
      <c r="E58" s="218"/>
      <c r="F58" s="25">
        <f>E52*G58</f>
        <v>21847.77576</v>
      </c>
      <c r="G58" s="77">
        <v>0.12</v>
      </c>
    </row>
    <row r="59" spans="1:7" ht="12" customHeight="1">
      <c r="A59" s="31"/>
      <c r="B59" s="206" t="s">
        <v>26</v>
      </c>
      <c r="C59" s="207"/>
      <c r="D59" s="207"/>
      <c r="E59" s="208"/>
      <c r="F59" s="25">
        <f>E52*G59</f>
        <v>8192.91591</v>
      </c>
      <c r="G59" s="78">
        <v>0.045</v>
      </c>
    </row>
    <row r="60" spans="1:7" ht="12" customHeight="1">
      <c r="A60" s="31"/>
      <c r="B60" s="213" t="s">
        <v>38</v>
      </c>
      <c r="C60" s="214"/>
      <c r="D60" s="214"/>
      <c r="E60" s="215"/>
      <c r="F60" s="46">
        <f>F62*G60</f>
        <v>5053.718099999999</v>
      </c>
      <c r="G60" s="77">
        <v>0.03</v>
      </c>
    </row>
    <row r="61" spans="1:6" ht="11.25" customHeight="1">
      <c r="A61" s="31"/>
      <c r="B61" s="155" t="s">
        <v>6</v>
      </c>
      <c r="C61" s="156"/>
      <c r="D61" s="156"/>
      <c r="E61" s="157"/>
      <c r="F61" s="60">
        <f>SUM(F42:F60)</f>
        <v>144681.86691399998</v>
      </c>
    </row>
    <row r="62" spans="1:6" ht="14.25" customHeight="1">
      <c r="A62" s="31"/>
      <c r="B62" s="158" t="s">
        <v>27</v>
      </c>
      <c r="C62" s="159"/>
      <c r="D62" s="159"/>
      <c r="E62" s="160"/>
      <c r="F62" s="143">
        <v>168457.27</v>
      </c>
    </row>
    <row r="63" spans="1:6" ht="14.25" customHeight="1">
      <c r="A63" s="209" t="s">
        <v>277</v>
      </c>
      <c r="B63" s="209"/>
      <c r="C63" s="209"/>
      <c r="D63" s="209"/>
      <c r="E63" s="209"/>
      <c r="F63" s="40">
        <v>985</v>
      </c>
    </row>
    <row r="64" spans="1:6" ht="15">
      <c r="A64" s="166" t="s">
        <v>29</v>
      </c>
      <c r="B64" s="167"/>
      <c r="C64" s="167"/>
      <c r="D64" s="167"/>
      <c r="E64" s="167"/>
      <c r="F64" s="168"/>
    </row>
    <row r="65" spans="1:6" ht="15.75">
      <c r="A65" s="169" t="s">
        <v>30</v>
      </c>
      <c r="B65" s="170"/>
      <c r="C65" s="170"/>
      <c r="D65" s="170"/>
      <c r="E65" s="170"/>
      <c r="F65" s="171"/>
    </row>
  </sheetData>
  <sheetProtection/>
  <mergeCells count="35">
    <mergeCell ref="F8:F15"/>
    <mergeCell ref="A16:A18"/>
    <mergeCell ref="E17:E18"/>
    <mergeCell ref="F17:F18"/>
    <mergeCell ref="E8:E15"/>
    <mergeCell ref="A7:A15"/>
    <mergeCell ref="B57:E57"/>
    <mergeCell ref="A64:F64"/>
    <mergeCell ref="A63:E63"/>
    <mergeCell ref="A1:F1"/>
    <mergeCell ref="A2:F2"/>
    <mergeCell ref="A3:A4"/>
    <mergeCell ref="B3:B4"/>
    <mergeCell ref="F3:F4"/>
    <mergeCell ref="C3:E3"/>
    <mergeCell ref="A26:A41"/>
    <mergeCell ref="A65:F65"/>
    <mergeCell ref="B60:E60"/>
    <mergeCell ref="B53:E53"/>
    <mergeCell ref="B59:E59"/>
    <mergeCell ref="B58:E58"/>
    <mergeCell ref="B61:E61"/>
    <mergeCell ref="B62:E62"/>
    <mergeCell ref="B54:E54"/>
    <mergeCell ref="B55:E55"/>
    <mergeCell ref="B56:E56"/>
    <mergeCell ref="E27:E41"/>
    <mergeCell ref="F27:F41"/>
    <mergeCell ref="A47:A48"/>
    <mergeCell ref="B50:E50"/>
    <mergeCell ref="F20:F23"/>
    <mergeCell ref="A44:A45"/>
    <mergeCell ref="A19:A23"/>
    <mergeCell ref="E20:E23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L78" sqref="L78"/>
    </sheetView>
  </sheetViews>
  <sheetFormatPr defaultColWidth="9.00390625" defaultRowHeight="12.75"/>
  <cols>
    <col min="1" max="1" width="4.125" style="0" customWidth="1"/>
    <col min="2" max="2" width="54.625" style="0" customWidth="1"/>
    <col min="3" max="3" width="7.625" style="0" customWidth="1"/>
    <col min="4" max="4" width="10.875" style="0" customWidth="1"/>
    <col min="5" max="5" width="9.25390625" style="0" hidden="1" customWidth="1"/>
    <col min="6" max="6" width="10.75390625" style="0" customWidth="1"/>
    <col min="7" max="7" width="8.87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15</v>
      </c>
      <c r="B2" s="182"/>
      <c r="C2" s="182"/>
      <c r="D2" s="182"/>
      <c r="E2" s="182"/>
      <c r="F2" s="183"/>
    </row>
    <row r="3" spans="1:6" ht="12.75" customHeight="1">
      <c r="A3" s="259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26.25" customHeight="1">
      <c r="A4" s="260"/>
      <c r="B4" s="187"/>
      <c r="C4" s="2" t="s">
        <v>3</v>
      </c>
      <c r="D4" s="2" t="s">
        <v>18</v>
      </c>
      <c r="E4" s="8" t="s">
        <v>19</v>
      </c>
      <c r="F4" s="187"/>
    </row>
    <row r="5" spans="1:6" ht="10.5" customHeight="1" hidden="1">
      <c r="A5" s="20"/>
      <c r="B5" s="3"/>
      <c r="C5" s="1"/>
      <c r="D5" s="1"/>
      <c r="E5" s="1"/>
      <c r="F5" s="1">
        <v>3.3666</v>
      </c>
    </row>
    <row r="6" spans="1:6" ht="13.5">
      <c r="A6" s="20" t="s">
        <v>0</v>
      </c>
      <c r="B6" s="3" t="s">
        <v>1</v>
      </c>
      <c r="C6" s="1"/>
      <c r="D6" s="1"/>
      <c r="E6" s="1"/>
      <c r="F6" s="1"/>
    </row>
    <row r="7" spans="1:6" ht="15">
      <c r="A7" s="91"/>
      <c r="B7" s="105" t="s">
        <v>46</v>
      </c>
      <c r="C7" s="1"/>
      <c r="D7" s="1"/>
      <c r="E7" s="14"/>
      <c r="F7" s="23"/>
    </row>
    <row r="8" spans="1:6" ht="12.75">
      <c r="A8" s="248" t="s">
        <v>45</v>
      </c>
      <c r="B8" s="104" t="s">
        <v>47</v>
      </c>
      <c r="C8" s="132">
        <v>1</v>
      </c>
      <c r="D8" s="132">
        <v>21.2</v>
      </c>
      <c r="E8" s="225">
        <v>750.6</v>
      </c>
      <c r="F8" s="237">
        <f>E8*F5</f>
        <v>2526.96996</v>
      </c>
    </row>
    <row r="9" spans="1:6" ht="12.75">
      <c r="A9" s="250"/>
      <c r="B9" s="104" t="s">
        <v>48</v>
      </c>
      <c r="C9" s="132">
        <v>1</v>
      </c>
      <c r="D9" s="132">
        <v>29.6</v>
      </c>
      <c r="E9" s="226"/>
      <c r="F9" s="238"/>
    </row>
    <row r="10" spans="1:6" ht="12.75">
      <c r="A10" s="250"/>
      <c r="B10" s="104" t="s">
        <v>49</v>
      </c>
      <c r="C10" s="132">
        <v>1</v>
      </c>
      <c r="D10" s="132">
        <v>26.7</v>
      </c>
      <c r="E10" s="226"/>
      <c r="F10" s="238"/>
    </row>
    <row r="11" spans="1:6" ht="12.75">
      <c r="A11" s="250"/>
      <c r="B11" s="104" t="s">
        <v>50</v>
      </c>
      <c r="C11" s="132">
        <v>1</v>
      </c>
      <c r="D11" s="132">
        <v>62.5</v>
      </c>
      <c r="E11" s="226"/>
      <c r="F11" s="238"/>
    </row>
    <row r="12" spans="1:6" ht="11.25" customHeight="1">
      <c r="A12" s="250"/>
      <c r="B12" s="104" t="s">
        <v>51</v>
      </c>
      <c r="C12" s="132">
        <v>1</v>
      </c>
      <c r="D12" s="132">
        <v>61.7</v>
      </c>
      <c r="E12" s="226"/>
      <c r="F12" s="238"/>
    </row>
    <row r="13" spans="1:6" ht="11.25" customHeight="1">
      <c r="A13" s="250"/>
      <c r="B13" s="104" t="s">
        <v>52</v>
      </c>
      <c r="C13" s="132">
        <v>3</v>
      </c>
      <c r="D13" s="132">
        <v>538.8</v>
      </c>
      <c r="E13" s="226"/>
      <c r="F13" s="238"/>
    </row>
    <row r="14" spans="1:6" ht="11.25" customHeight="1">
      <c r="A14" s="249"/>
      <c r="B14" s="104" t="s">
        <v>53</v>
      </c>
      <c r="C14" s="132">
        <v>1</v>
      </c>
      <c r="D14" s="132">
        <v>10.1</v>
      </c>
      <c r="E14" s="227"/>
      <c r="F14" s="239"/>
    </row>
    <row r="15" spans="1:6" ht="15.75" customHeight="1">
      <c r="A15" s="248" t="s">
        <v>122</v>
      </c>
      <c r="B15" s="101" t="s">
        <v>121</v>
      </c>
      <c r="C15" s="139"/>
      <c r="D15" s="139"/>
      <c r="E15" s="14"/>
      <c r="F15" s="22"/>
    </row>
    <row r="16" spans="1:6" ht="15" customHeight="1">
      <c r="A16" s="250"/>
      <c r="B16" s="1" t="s">
        <v>87</v>
      </c>
      <c r="C16" s="133">
        <v>1</v>
      </c>
      <c r="D16" s="133">
        <v>123.75</v>
      </c>
      <c r="E16" s="225">
        <v>4886.28</v>
      </c>
      <c r="F16" s="237">
        <f>E16*F5</f>
        <v>16450.150247999998</v>
      </c>
    </row>
    <row r="17" spans="1:6" ht="15.75" customHeight="1">
      <c r="A17" s="250"/>
      <c r="B17" s="1" t="s">
        <v>97</v>
      </c>
      <c r="C17" s="133">
        <v>3</v>
      </c>
      <c r="D17" s="133">
        <v>1981.5</v>
      </c>
      <c r="E17" s="226"/>
      <c r="F17" s="238"/>
    </row>
    <row r="18" spans="1:6" ht="15" customHeight="1">
      <c r="A18" s="250"/>
      <c r="B18" s="1" t="s">
        <v>98</v>
      </c>
      <c r="C18" s="133">
        <v>1</v>
      </c>
      <c r="D18" s="133">
        <v>6.05</v>
      </c>
      <c r="E18" s="226"/>
      <c r="F18" s="238"/>
    </row>
    <row r="19" spans="1:6" ht="12.75">
      <c r="A19" s="250"/>
      <c r="B19" s="1" t="s">
        <v>99</v>
      </c>
      <c r="C19" s="133">
        <v>1</v>
      </c>
      <c r="D19" s="133">
        <v>52.52</v>
      </c>
      <c r="E19" s="226"/>
      <c r="F19" s="238"/>
    </row>
    <row r="20" spans="1:6" ht="12.75">
      <c r="A20" s="250"/>
      <c r="B20" s="1" t="s">
        <v>100</v>
      </c>
      <c r="C20" s="133">
        <v>2</v>
      </c>
      <c r="D20" s="133">
        <v>159.66</v>
      </c>
      <c r="E20" s="226"/>
      <c r="F20" s="238"/>
    </row>
    <row r="21" spans="1:6" ht="12.75">
      <c r="A21" s="250"/>
      <c r="B21" s="1" t="s">
        <v>101</v>
      </c>
      <c r="C21" s="133">
        <v>1</v>
      </c>
      <c r="D21" s="133">
        <v>248</v>
      </c>
      <c r="E21" s="226"/>
      <c r="F21" s="238"/>
    </row>
    <row r="22" spans="1:6" ht="12.75">
      <c r="A22" s="250"/>
      <c r="B22" s="1" t="s">
        <v>102</v>
      </c>
      <c r="C22" s="133">
        <v>1</v>
      </c>
      <c r="D22" s="133">
        <v>5.2</v>
      </c>
      <c r="E22" s="226"/>
      <c r="F22" s="238"/>
    </row>
    <row r="23" spans="1:6" ht="12.75">
      <c r="A23" s="250"/>
      <c r="B23" s="1" t="s">
        <v>103</v>
      </c>
      <c r="C23" s="133">
        <v>1</v>
      </c>
      <c r="D23" s="133">
        <v>194.5</v>
      </c>
      <c r="E23" s="226"/>
      <c r="F23" s="238"/>
    </row>
    <row r="24" spans="1:6" ht="12.75">
      <c r="A24" s="250"/>
      <c r="B24" s="1" t="s">
        <v>104</v>
      </c>
      <c r="C24" s="133">
        <v>1</v>
      </c>
      <c r="D24" s="133">
        <v>192.7</v>
      </c>
      <c r="E24" s="226"/>
      <c r="F24" s="238"/>
    </row>
    <row r="25" spans="1:6" ht="15" customHeight="1">
      <c r="A25" s="250"/>
      <c r="B25" s="1" t="s">
        <v>105</v>
      </c>
      <c r="C25" s="133">
        <v>3</v>
      </c>
      <c r="D25" s="133">
        <v>36.6</v>
      </c>
      <c r="E25" s="226"/>
      <c r="F25" s="238"/>
    </row>
    <row r="26" spans="1:6" ht="12.75">
      <c r="A26" s="250"/>
      <c r="B26" s="1" t="s">
        <v>106</v>
      </c>
      <c r="C26" s="133">
        <v>8</v>
      </c>
      <c r="D26" s="133">
        <v>500.8</v>
      </c>
      <c r="E26" s="226"/>
      <c r="F26" s="238"/>
    </row>
    <row r="27" spans="1:6" ht="12.75">
      <c r="A27" s="250"/>
      <c r="B27" s="1" t="s">
        <v>107</v>
      </c>
      <c r="C27" s="133">
        <v>2</v>
      </c>
      <c r="D27" s="133">
        <v>18</v>
      </c>
      <c r="E27" s="226"/>
      <c r="F27" s="238"/>
    </row>
    <row r="28" spans="1:6" ht="12.75">
      <c r="A28" s="250"/>
      <c r="B28" s="1" t="s">
        <v>108</v>
      </c>
      <c r="C28" s="133">
        <v>1</v>
      </c>
      <c r="D28" s="133">
        <v>475.5</v>
      </c>
      <c r="E28" s="226"/>
      <c r="F28" s="238"/>
    </row>
    <row r="29" spans="1:6" ht="12.75">
      <c r="A29" s="250"/>
      <c r="B29" s="1" t="s">
        <v>114</v>
      </c>
      <c r="C29" s="133">
        <v>1</v>
      </c>
      <c r="D29" s="133">
        <v>78.38</v>
      </c>
      <c r="E29" s="226"/>
      <c r="F29" s="238"/>
    </row>
    <row r="30" spans="1:6" ht="12.75">
      <c r="A30" s="250"/>
      <c r="B30" s="1" t="s">
        <v>115</v>
      </c>
      <c r="C30" s="133">
        <v>1</v>
      </c>
      <c r="D30" s="133">
        <v>111.4</v>
      </c>
      <c r="E30" s="226"/>
      <c r="F30" s="238"/>
    </row>
    <row r="31" spans="1:6" ht="12.75">
      <c r="A31" s="250"/>
      <c r="B31" s="1" t="s">
        <v>116</v>
      </c>
      <c r="C31" s="133">
        <v>1</v>
      </c>
      <c r="D31" s="133">
        <v>135</v>
      </c>
      <c r="E31" s="226"/>
      <c r="F31" s="238"/>
    </row>
    <row r="32" spans="1:6" ht="12.75">
      <c r="A32" s="250"/>
      <c r="B32" s="1" t="s">
        <v>117</v>
      </c>
      <c r="C32" s="133">
        <v>1</v>
      </c>
      <c r="D32" s="133">
        <v>9.72</v>
      </c>
      <c r="E32" s="226"/>
      <c r="F32" s="238"/>
    </row>
    <row r="33" spans="1:6" ht="12.75">
      <c r="A33" s="249"/>
      <c r="B33" s="1" t="s">
        <v>118</v>
      </c>
      <c r="C33" s="133">
        <v>2</v>
      </c>
      <c r="D33" s="133">
        <v>557</v>
      </c>
      <c r="E33" s="227"/>
      <c r="F33" s="239"/>
    </row>
    <row r="34" spans="1:6" ht="15">
      <c r="A34" s="248" t="s">
        <v>135</v>
      </c>
      <c r="B34" s="101" t="s">
        <v>145</v>
      </c>
      <c r="C34" s="139"/>
      <c r="D34" s="139"/>
      <c r="E34" s="86"/>
      <c r="F34" s="22"/>
    </row>
    <row r="35" spans="1:6" ht="12.75">
      <c r="A35" s="250"/>
      <c r="B35" s="1" t="s">
        <v>143</v>
      </c>
      <c r="C35" s="133">
        <v>1</v>
      </c>
      <c r="D35" s="133">
        <v>21.5</v>
      </c>
      <c r="E35" s="253">
        <v>90.87</v>
      </c>
      <c r="F35" s="237">
        <f>E35*F5</f>
        <v>305.92294200000003</v>
      </c>
    </row>
    <row r="36" spans="1:6" ht="12.75">
      <c r="A36" s="250"/>
      <c r="B36" s="1" t="s">
        <v>144</v>
      </c>
      <c r="C36" s="133">
        <v>0.75</v>
      </c>
      <c r="D36" s="133">
        <v>69.37</v>
      </c>
      <c r="E36" s="255"/>
      <c r="F36" s="239"/>
    </row>
    <row r="37" spans="1:6" ht="15">
      <c r="A37" s="250"/>
      <c r="B37" s="101" t="s">
        <v>146</v>
      </c>
      <c r="C37" s="133"/>
      <c r="D37" s="133"/>
      <c r="E37" s="86"/>
      <c r="F37" s="22"/>
    </row>
    <row r="38" spans="1:6" ht="12.75">
      <c r="A38" s="249"/>
      <c r="B38" s="1" t="s">
        <v>77</v>
      </c>
      <c r="C38" s="133">
        <v>100</v>
      </c>
      <c r="D38" s="133">
        <v>570</v>
      </c>
      <c r="E38" s="86">
        <v>570</v>
      </c>
      <c r="F38" s="22">
        <f>E38*F5</f>
        <v>1918.962</v>
      </c>
    </row>
    <row r="39" spans="1:6" ht="15">
      <c r="A39" s="248" t="s">
        <v>152</v>
      </c>
      <c r="B39" s="101" t="s">
        <v>170</v>
      </c>
      <c r="C39" s="139"/>
      <c r="D39" s="139"/>
      <c r="E39" s="86"/>
      <c r="F39" s="22"/>
    </row>
    <row r="40" spans="1:6" ht="12.75">
      <c r="A40" s="250"/>
      <c r="B40" s="1" t="s">
        <v>161</v>
      </c>
      <c r="C40" s="133">
        <v>1</v>
      </c>
      <c r="D40" s="133">
        <v>50</v>
      </c>
      <c r="E40" s="253">
        <v>375</v>
      </c>
      <c r="F40" s="237">
        <f>E40*F5</f>
        <v>1262.475</v>
      </c>
    </row>
    <row r="41" spans="1:6" ht="12.75">
      <c r="A41" s="250"/>
      <c r="B41" s="1" t="s">
        <v>162</v>
      </c>
      <c r="C41" s="133">
        <v>1</v>
      </c>
      <c r="D41" s="133">
        <v>135</v>
      </c>
      <c r="E41" s="254"/>
      <c r="F41" s="238"/>
    </row>
    <row r="42" spans="1:6" ht="12.75">
      <c r="A42" s="249"/>
      <c r="B42" s="1" t="s">
        <v>163</v>
      </c>
      <c r="C42" s="133">
        <v>1</v>
      </c>
      <c r="D42" s="133">
        <v>190</v>
      </c>
      <c r="E42" s="255"/>
      <c r="F42" s="239"/>
    </row>
    <row r="43" spans="1:6" ht="12.75">
      <c r="A43" s="248" t="s">
        <v>185</v>
      </c>
      <c r="B43" s="121" t="s">
        <v>186</v>
      </c>
      <c r="C43" s="151"/>
      <c r="D43" s="151"/>
      <c r="E43" s="86"/>
      <c r="F43" s="22"/>
    </row>
    <row r="44" spans="1:6" ht="12.75">
      <c r="A44" s="250"/>
      <c r="B44" s="1" t="s">
        <v>187</v>
      </c>
      <c r="C44" s="133">
        <v>2</v>
      </c>
      <c r="D44" s="133">
        <v>53.6</v>
      </c>
      <c r="E44" s="253">
        <v>238.6</v>
      </c>
      <c r="F44" s="237">
        <f>E44*F5</f>
        <v>803.27076</v>
      </c>
    </row>
    <row r="45" spans="1:6" ht="12.75">
      <c r="A45" s="249"/>
      <c r="B45" s="1" t="s">
        <v>188</v>
      </c>
      <c r="C45" s="133">
        <v>1</v>
      </c>
      <c r="D45" s="133">
        <v>185</v>
      </c>
      <c r="E45" s="255"/>
      <c r="F45" s="239"/>
    </row>
    <row r="46" spans="1:6" ht="30">
      <c r="A46" s="194" t="s">
        <v>216</v>
      </c>
      <c r="B46" s="127" t="s">
        <v>225</v>
      </c>
      <c r="C46" s="139"/>
      <c r="D46" s="139"/>
      <c r="E46" s="86"/>
      <c r="F46" s="22"/>
    </row>
    <row r="47" spans="1:6" ht="12.75">
      <c r="A47" s="195"/>
      <c r="B47" s="1" t="s">
        <v>223</v>
      </c>
      <c r="C47" s="133">
        <v>2</v>
      </c>
      <c r="D47" s="133">
        <v>62</v>
      </c>
      <c r="E47" s="253">
        <v>142</v>
      </c>
      <c r="F47" s="237">
        <f>E47*F5</f>
        <v>478.0572</v>
      </c>
    </row>
    <row r="48" spans="1:6" ht="12.75">
      <c r="A48" s="196"/>
      <c r="B48" s="1" t="s">
        <v>80</v>
      </c>
      <c r="C48" s="133">
        <v>1</v>
      </c>
      <c r="D48" s="133">
        <v>80</v>
      </c>
      <c r="E48" s="255"/>
      <c r="F48" s="239"/>
    </row>
    <row r="49" spans="1:6" ht="15">
      <c r="A49" s="248" t="s">
        <v>235</v>
      </c>
      <c r="B49" s="123" t="s">
        <v>252</v>
      </c>
      <c r="C49" s="139"/>
      <c r="D49" s="139"/>
      <c r="E49" s="86"/>
      <c r="F49" s="22"/>
    </row>
    <row r="50" spans="1:6" ht="12.75">
      <c r="A50" s="250"/>
      <c r="B50" s="1" t="s">
        <v>130</v>
      </c>
      <c r="C50" s="133">
        <v>10</v>
      </c>
      <c r="D50" s="133">
        <v>12</v>
      </c>
      <c r="E50" s="253">
        <v>634.79</v>
      </c>
      <c r="F50" s="237">
        <f>E50*F5</f>
        <v>2137.084014</v>
      </c>
    </row>
    <row r="51" spans="1:6" ht="12.75">
      <c r="A51" s="250"/>
      <c r="B51" s="1" t="s">
        <v>253</v>
      </c>
      <c r="C51" s="133">
        <v>0.5</v>
      </c>
      <c r="D51" s="133">
        <v>24.25</v>
      </c>
      <c r="E51" s="254"/>
      <c r="F51" s="238"/>
    </row>
    <row r="52" spans="1:6" ht="12.75">
      <c r="A52" s="249"/>
      <c r="B52" s="1" t="s">
        <v>254</v>
      </c>
      <c r="C52" s="133">
        <v>13</v>
      </c>
      <c r="D52" s="133">
        <v>598.54</v>
      </c>
      <c r="E52" s="255"/>
      <c r="F52" s="239"/>
    </row>
    <row r="53" spans="1:6" ht="12.75">
      <c r="A53" s="29"/>
      <c r="B53" s="48" t="s">
        <v>31</v>
      </c>
      <c r="C53" s="140"/>
      <c r="D53" s="140"/>
      <c r="E53" s="49">
        <f>SUM(E8:E52)</f>
        <v>7688.14</v>
      </c>
      <c r="F53" s="50">
        <f>SUM(F8:F52)</f>
        <v>25882.892123999995</v>
      </c>
    </row>
    <row r="54" spans="1:6" ht="12.75">
      <c r="A54" s="29"/>
      <c r="B54" s="47" t="s">
        <v>32</v>
      </c>
      <c r="C54" s="141"/>
      <c r="D54" s="141"/>
      <c r="E54" s="43"/>
      <c r="F54" s="39"/>
    </row>
    <row r="55" spans="1:6" ht="12.75">
      <c r="A55" s="194" t="s">
        <v>45</v>
      </c>
      <c r="B55" s="92" t="s">
        <v>40</v>
      </c>
      <c r="C55" s="141"/>
      <c r="D55" s="141"/>
      <c r="E55" s="43"/>
      <c r="F55" s="39"/>
    </row>
    <row r="56" spans="1:6" ht="11.25" customHeight="1">
      <c r="A56" s="196"/>
      <c r="B56" s="103" t="s">
        <v>43</v>
      </c>
      <c r="C56" s="132">
        <v>2</v>
      </c>
      <c r="D56" s="132">
        <v>24.01</v>
      </c>
      <c r="E56" s="11"/>
      <c r="F56" s="22">
        <v>24.01</v>
      </c>
    </row>
    <row r="57" spans="1:6" ht="11.25" customHeight="1">
      <c r="A57" s="130" t="s">
        <v>276</v>
      </c>
      <c r="B57" s="1" t="s">
        <v>233</v>
      </c>
      <c r="C57" s="133">
        <v>2</v>
      </c>
      <c r="D57" s="133">
        <v>24</v>
      </c>
      <c r="E57" s="11"/>
      <c r="F57" s="22">
        <v>24</v>
      </c>
    </row>
    <row r="58" spans="1:6" ht="11.25" customHeight="1">
      <c r="A58" s="194" t="s">
        <v>120</v>
      </c>
      <c r="B58" s="111" t="s">
        <v>119</v>
      </c>
      <c r="C58" s="133"/>
      <c r="D58" s="133"/>
      <c r="E58" s="11"/>
      <c r="F58" s="22"/>
    </row>
    <row r="59" spans="1:6" ht="11.25" customHeight="1">
      <c r="A59" s="196"/>
      <c r="B59" s="1" t="s">
        <v>96</v>
      </c>
      <c r="C59" s="133">
        <v>1</v>
      </c>
      <c r="D59" s="133">
        <v>240</v>
      </c>
      <c r="E59" s="11"/>
      <c r="F59" s="22">
        <v>240</v>
      </c>
    </row>
    <row r="60" spans="1:6" ht="11.25" customHeight="1">
      <c r="A60" s="194" t="s">
        <v>185</v>
      </c>
      <c r="B60" s="101" t="s">
        <v>192</v>
      </c>
      <c r="C60" s="133"/>
      <c r="D60" s="133"/>
      <c r="E60" s="11"/>
      <c r="F60" s="22"/>
    </row>
    <row r="61" spans="1:6" ht="11.25" customHeight="1">
      <c r="A61" s="195"/>
      <c r="B61" s="1" t="s">
        <v>189</v>
      </c>
      <c r="C61" s="133">
        <v>1</v>
      </c>
      <c r="D61" s="133">
        <v>78</v>
      </c>
      <c r="E61" s="11"/>
      <c r="F61" s="237">
        <v>394</v>
      </c>
    </row>
    <row r="62" spans="1:6" ht="11.25" customHeight="1">
      <c r="A62" s="195"/>
      <c r="B62" s="1" t="s">
        <v>190</v>
      </c>
      <c r="C62" s="133">
        <v>1</v>
      </c>
      <c r="D62" s="133">
        <v>196</v>
      </c>
      <c r="E62" s="11"/>
      <c r="F62" s="238"/>
    </row>
    <row r="63" spans="1:6" ht="11.25" customHeight="1">
      <c r="A63" s="196"/>
      <c r="B63" s="1" t="s">
        <v>191</v>
      </c>
      <c r="C63" s="133">
        <v>3</v>
      </c>
      <c r="D63" s="133">
        <v>120</v>
      </c>
      <c r="E63" s="11"/>
      <c r="F63" s="239"/>
    </row>
    <row r="64" spans="1:6" ht="15.75" customHeight="1">
      <c r="A64" s="55">
        <v>12</v>
      </c>
      <c r="B64" s="1" t="s">
        <v>191</v>
      </c>
      <c r="C64" s="133">
        <v>1</v>
      </c>
      <c r="D64" s="133">
        <v>40</v>
      </c>
      <c r="E64" s="11"/>
      <c r="F64" s="23">
        <v>40</v>
      </c>
    </row>
    <row r="65" spans="1:6" ht="12.75">
      <c r="A65" s="55"/>
      <c r="B65" s="98"/>
      <c r="C65" s="99"/>
      <c r="D65" s="100"/>
      <c r="E65" s="11"/>
      <c r="F65" s="22"/>
    </row>
    <row r="66" spans="1:6" ht="15" customHeight="1">
      <c r="A66" s="55"/>
      <c r="B66" s="256" t="s">
        <v>2</v>
      </c>
      <c r="C66" s="257"/>
      <c r="D66" s="257"/>
      <c r="E66" s="258"/>
      <c r="F66" s="22"/>
    </row>
    <row r="67" spans="1:6" ht="12.75" hidden="1">
      <c r="A67" s="55"/>
      <c r="B67" s="45" t="s">
        <v>34</v>
      </c>
      <c r="C67" s="64" t="s">
        <v>35</v>
      </c>
      <c r="D67" s="54" t="s">
        <v>36</v>
      </c>
      <c r="E67" s="43" t="s">
        <v>37</v>
      </c>
      <c r="F67" s="22"/>
    </row>
    <row r="68" spans="1:6" ht="14.25" customHeight="1" hidden="1">
      <c r="A68" s="55"/>
      <c r="B68" s="45">
        <v>1281.3</v>
      </c>
      <c r="C68" s="64">
        <v>11.67</v>
      </c>
      <c r="D68" s="54">
        <v>12</v>
      </c>
      <c r="E68" s="43">
        <f>B68*C68*D68</f>
        <v>179433.25199999998</v>
      </c>
      <c r="F68" s="22"/>
    </row>
    <row r="69" spans="1:7" ht="15" customHeight="1">
      <c r="A69" s="6"/>
      <c r="B69" s="203" t="s">
        <v>5</v>
      </c>
      <c r="C69" s="204"/>
      <c r="D69" s="204"/>
      <c r="E69" s="205"/>
      <c r="F69" s="25">
        <v>58845.44</v>
      </c>
      <c r="G69" s="77">
        <v>0.2</v>
      </c>
    </row>
    <row r="70" spans="1:7" ht="14.25" customHeight="1">
      <c r="A70" s="18"/>
      <c r="B70" s="203" t="s">
        <v>21</v>
      </c>
      <c r="C70" s="204"/>
      <c r="D70" s="204"/>
      <c r="E70" s="205"/>
      <c r="F70" s="25">
        <f>E68*G70</f>
        <v>44858.312999999995</v>
      </c>
      <c r="G70" s="77">
        <v>0.25</v>
      </c>
    </row>
    <row r="71" spans="1:6" ht="14.25" customHeight="1">
      <c r="A71" s="18"/>
      <c r="B71" s="203" t="s">
        <v>22</v>
      </c>
      <c r="C71" s="204"/>
      <c r="D71" s="204"/>
      <c r="E71" s="205"/>
      <c r="F71" s="25">
        <v>1845</v>
      </c>
    </row>
    <row r="72" spans="1:6" ht="12.75" customHeight="1">
      <c r="A72" s="19"/>
      <c r="B72" s="203" t="s">
        <v>23</v>
      </c>
      <c r="C72" s="204"/>
      <c r="D72" s="204"/>
      <c r="E72" s="205"/>
      <c r="F72" s="25">
        <v>2612.64</v>
      </c>
    </row>
    <row r="73" spans="1:6" ht="15">
      <c r="A73" s="19"/>
      <c r="B73" s="216" t="s">
        <v>24</v>
      </c>
      <c r="C73" s="217"/>
      <c r="D73" s="217"/>
      <c r="E73" s="218"/>
      <c r="F73" s="25">
        <v>820.05</v>
      </c>
    </row>
    <row r="74" spans="1:7" ht="15">
      <c r="A74" s="19"/>
      <c r="B74" s="216" t="s">
        <v>25</v>
      </c>
      <c r="C74" s="217"/>
      <c r="D74" s="217"/>
      <c r="E74" s="218"/>
      <c r="F74" s="25">
        <f>E68*G74</f>
        <v>21531.990239999996</v>
      </c>
      <c r="G74" s="77">
        <v>0.12</v>
      </c>
    </row>
    <row r="75" spans="1:7" ht="14.25">
      <c r="A75" s="31"/>
      <c r="B75" s="206" t="s">
        <v>26</v>
      </c>
      <c r="C75" s="207"/>
      <c r="D75" s="207"/>
      <c r="E75" s="208"/>
      <c r="F75" s="25">
        <f>E68*G75</f>
        <v>8074.496339999999</v>
      </c>
      <c r="G75" s="78">
        <v>0.045</v>
      </c>
    </row>
    <row r="76" spans="1:7" ht="14.25">
      <c r="A76" s="31"/>
      <c r="B76" s="213" t="s">
        <v>38</v>
      </c>
      <c r="C76" s="214"/>
      <c r="D76" s="214"/>
      <c r="E76" s="215"/>
      <c r="F76" s="46">
        <v>7834</v>
      </c>
      <c r="G76" s="77">
        <v>0.03</v>
      </c>
    </row>
    <row r="77" spans="1:6" ht="13.5" customHeight="1">
      <c r="A77" s="31"/>
      <c r="B77" s="155" t="s">
        <v>6</v>
      </c>
      <c r="C77" s="156"/>
      <c r="D77" s="156"/>
      <c r="E77" s="157"/>
      <c r="F77" s="60">
        <f>SUM(F53:F76)</f>
        <v>173026.83170399998</v>
      </c>
    </row>
    <row r="78" spans="1:6" ht="12.75">
      <c r="A78" s="31"/>
      <c r="B78" s="158" t="s">
        <v>27</v>
      </c>
      <c r="C78" s="159"/>
      <c r="D78" s="159"/>
      <c r="E78" s="160"/>
      <c r="F78" s="40">
        <v>186552.05</v>
      </c>
    </row>
    <row r="79" spans="1:6" ht="12.75" customHeight="1">
      <c r="A79" s="209" t="s">
        <v>277</v>
      </c>
      <c r="B79" s="209"/>
      <c r="C79" s="209"/>
      <c r="D79" s="209"/>
      <c r="E79" s="209"/>
      <c r="F79" s="40">
        <v>1606</v>
      </c>
    </row>
    <row r="80" spans="1:6" ht="15">
      <c r="A80" s="166" t="s">
        <v>29</v>
      </c>
      <c r="B80" s="167"/>
      <c r="C80" s="167"/>
      <c r="D80" s="167"/>
      <c r="E80" s="167"/>
      <c r="F80" s="168"/>
    </row>
    <row r="81" spans="1:6" ht="15.75">
      <c r="A81" s="169" t="s">
        <v>30</v>
      </c>
      <c r="B81" s="170"/>
      <c r="C81" s="170"/>
      <c r="D81" s="170"/>
      <c r="E81" s="170"/>
      <c r="F81" s="171"/>
    </row>
  </sheetData>
  <sheetProtection/>
  <mergeCells count="45">
    <mergeCell ref="A46:A48"/>
    <mergeCell ref="E47:E48"/>
    <mergeCell ref="F47:F48"/>
    <mergeCell ref="A43:A45"/>
    <mergeCell ref="E44:E45"/>
    <mergeCell ref="F44:F45"/>
    <mergeCell ref="E35:E36"/>
    <mergeCell ref="A1:F1"/>
    <mergeCell ref="A2:F2"/>
    <mergeCell ref="A3:A4"/>
    <mergeCell ref="B3:B4"/>
    <mergeCell ref="C3:E3"/>
    <mergeCell ref="F8:F14"/>
    <mergeCell ref="A8:A14"/>
    <mergeCell ref="F3:F4"/>
    <mergeCell ref="F61:F63"/>
    <mergeCell ref="E16:E33"/>
    <mergeCell ref="E8:E14"/>
    <mergeCell ref="B69:E69"/>
    <mergeCell ref="F16:F33"/>
    <mergeCell ref="A55:A56"/>
    <mergeCell ref="A15:A33"/>
    <mergeCell ref="A39:A42"/>
    <mergeCell ref="F40:F42"/>
    <mergeCell ref="A34:A38"/>
    <mergeCell ref="F35:F36"/>
    <mergeCell ref="A58:A59"/>
    <mergeCell ref="B77:E77"/>
    <mergeCell ref="B70:E70"/>
    <mergeCell ref="B66:E66"/>
    <mergeCell ref="B71:E71"/>
    <mergeCell ref="E40:E42"/>
    <mergeCell ref="B72:E72"/>
    <mergeCell ref="A49:A52"/>
    <mergeCell ref="A60:A63"/>
    <mergeCell ref="E50:E52"/>
    <mergeCell ref="F50:F52"/>
    <mergeCell ref="A80:F80"/>
    <mergeCell ref="A81:F81"/>
    <mergeCell ref="B75:E75"/>
    <mergeCell ref="B73:E73"/>
    <mergeCell ref="B74:E74"/>
    <mergeCell ref="A79:E79"/>
    <mergeCell ref="B76:E76"/>
    <mergeCell ref="B78:E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L49" sqref="L49"/>
    </sheetView>
  </sheetViews>
  <sheetFormatPr defaultColWidth="9.00390625" defaultRowHeight="12.75"/>
  <cols>
    <col min="1" max="1" width="2.875" style="0" customWidth="1"/>
    <col min="2" max="2" width="54.25390625" style="0" customWidth="1"/>
    <col min="3" max="3" width="10.125" style="0" customWidth="1"/>
    <col min="4" max="4" width="9.00390625" style="0" customWidth="1"/>
    <col min="5" max="5" width="10.625" style="0" hidden="1" customWidth="1"/>
    <col min="6" max="6" width="10.875" style="0" customWidth="1"/>
    <col min="7" max="7" width="9.00390625" style="0" hidden="1" customWidth="1"/>
  </cols>
  <sheetData>
    <row r="1" spans="1:6" ht="12.75">
      <c r="A1" s="181" t="s">
        <v>39</v>
      </c>
      <c r="B1" s="182"/>
      <c r="C1" s="182"/>
      <c r="D1" s="182"/>
      <c r="E1" s="182"/>
      <c r="F1" s="183"/>
    </row>
    <row r="2" spans="1:6" ht="12.75">
      <c r="A2" s="181" t="s">
        <v>14</v>
      </c>
      <c r="B2" s="182"/>
      <c r="C2" s="182"/>
      <c r="D2" s="182"/>
      <c r="E2" s="182"/>
      <c r="F2" s="183"/>
    </row>
    <row r="3" spans="1:6" ht="12.75" customHeight="1">
      <c r="A3" s="184" t="s">
        <v>20</v>
      </c>
      <c r="B3" s="186" t="s">
        <v>4</v>
      </c>
      <c r="C3" s="209" t="s">
        <v>16</v>
      </c>
      <c r="D3" s="209"/>
      <c r="E3" s="209"/>
      <c r="F3" s="186" t="s">
        <v>17</v>
      </c>
    </row>
    <row r="4" spans="1:6" ht="39" customHeight="1">
      <c r="A4" s="185"/>
      <c r="B4" s="187"/>
      <c r="C4" s="2" t="s">
        <v>3</v>
      </c>
      <c r="D4" s="2" t="s">
        <v>18</v>
      </c>
      <c r="E4" s="8" t="s">
        <v>19</v>
      </c>
      <c r="F4" s="187"/>
    </row>
    <row r="5" spans="1:6" ht="14.25" customHeight="1" hidden="1">
      <c r="A5" s="20"/>
      <c r="B5" s="3"/>
      <c r="C5" s="1"/>
      <c r="D5" s="1"/>
      <c r="E5" s="1"/>
      <c r="F5" s="1">
        <v>3.3438</v>
      </c>
    </row>
    <row r="6" spans="1:6" ht="14.25" customHeight="1">
      <c r="A6" s="20" t="s">
        <v>0</v>
      </c>
      <c r="B6" s="3" t="s">
        <v>1</v>
      </c>
      <c r="C6" s="1"/>
      <c r="D6" s="1"/>
      <c r="E6" s="9"/>
      <c r="F6" s="9"/>
    </row>
    <row r="7" spans="1:6" ht="15">
      <c r="A7" s="184" t="s">
        <v>45</v>
      </c>
      <c r="B7" s="90" t="s">
        <v>54</v>
      </c>
      <c r="C7" s="1"/>
      <c r="D7" s="1"/>
      <c r="E7" s="34"/>
      <c r="F7" s="67"/>
    </row>
    <row r="8" spans="1:6" ht="12.75">
      <c r="A8" s="185"/>
      <c r="B8" s="89" t="s">
        <v>55</v>
      </c>
      <c r="C8" s="132">
        <v>10</v>
      </c>
      <c r="D8" s="132">
        <v>70</v>
      </c>
      <c r="E8" s="94">
        <v>70</v>
      </c>
      <c r="F8" s="95">
        <f>E8*F5</f>
        <v>234.066</v>
      </c>
    </row>
    <row r="9" spans="1:6" ht="12.75" customHeight="1">
      <c r="A9" s="184" t="s">
        <v>185</v>
      </c>
      <c r="B9" s="121" t="s">
        <v>184</v>
      </c>
      <c r="C9" s="151"/>
      <c r="D9" s="151"/>
      <c r="E9" s="94"/>
      <c r="F9" s="95"/>
    </row>
    <row r="10" spans="1:6" ht="12.75">
      <c r="A10" s="264"/>
      <c r="B10" s="1" t="s">
        <v>175</v>
      </c>
      <c r="C10" s="133">
        <v>1</v>
      </c>
      <c r="D10" s="133">
        <v>1396</v>
      </c>
      <c r="E10" s="94">
        <v>1396</v>
      </c>
      <c r="F10" s="95">
        <f>E10*F5</f>
        <v>4667.9448</v>
      </c>
    </row>
    <row r="11" spans="1:6" ht="12.75">
      <c r="A11" s="264"/>
      <c r="B11" s="121" t="s">
        <v>176</v>
      </c>
      <c r="C11" s="151"/>
      <c r="D11" s="151"/>
      <c r="E11" s="94"/>
      <c r="F11" s="95"/>
    </row>
    <row r="12" spans="1:6" ht="12.75">
      <c r="A12" s="264"/>
      <c r="B12" s="1" t="s">
        <v>177</v>
      </c>
      <c r="C12" s="133">
        <v>50</v>
      </c>
      <c r="D12" s="133">
        <v>6009.5</v>
      </c>
      <c r="E12" s="268">
        <v>9029.61</v>
      </c>
      <c r="F12" s="265">
        <f>E12*F5</f>
        <v>30193.209918</v>
      </c>
    </row>
    <row r="13" spans="1:6" ht="12.75">
      <c r="A13" s="264"/>
      <c r="B13" s="1" t="s">
        <v>178</v>
      </c>
      <c r="C13" s="133">
        <v>6</v>
      </c>
      <c r="D13" s="133">
        <v>674.15</v>
      </c>
      <c r="E13" s="269"/>
      <c r="F13" s="266"/>
    </row>
    <row r="14" spans="1:6" ht="12.75">
      <c r="A14" s="264"/>
      <c r="B14" s="1" t="s">
        <v>179</v>
      </c>
      <c r="C14" s="133">
        <v>20</v>
      </c>
      <c r="D14" s="133">
        <v>420</v>
      </c>
      <c r="E14" s="269"/>
      <c r="F14" s="266"/>
    </row>
    <row r="15" spans="1:6" ht="12.75">
      <c r="A15" s="264"/>
      <c r="B15" s="1" t="s">
        <v>156</v>
      </c>
      <c r="C15" s="133">
        <v>8</v>
      </c>
      <c r="D15" s="133">
        <v>234.16</v>
      </c>
      <c r="E15" s="269"/>
      <c r="F15" s="266"/>
    </row>
    <row r="16" spans="1:6" ht="12.75">
      <c r="A16" s="264"/>
      <c r="B16" s="1" t="s">
        <v>180</v>
      </c>
      <c r="C16" s="133">
        <v>20</v>
      </c>
      <c r="D16" s="133">
        <v>460</v>
      </c>
      <c r="E16" s="269"/>
      <c r="F16" s="266"/>
    </row>
    <row r="17" spans="1:6" ht="12.75">
      <c r="A17" s="264"/>
      <c r="B17" s="1" t="s">
        <v>180</v>
      </c>
      <c r="C17" s="133">
        <v>10</v>
      </c>
      <c r="D17" s="133">
        <v>230</v>
      </c>
      <c r="E17" s="269"/>
      <c r="F17" s="266"/>
    </row>
    <row r="18" spans="1:6" ht="12.75">
      <c r="A18" s="264"/>
      <c r="B18" s="1" t="s">
        <v>181</v>
      </c>
      <c r="C18" s="133">
        <v>1</v>
      </c>
      <c r="D18" s="133">
        <v>62</v>
      </c>
      <c r="E18" s="269"/>
      <c r="F18" s="266"/>
    </row>
    <row r="19" spans="1:6" ht="12.75">
      <c r="A19" s="264"/>
      <c r="B19" s="1" t="s">
        <v>182</v>
      </c>
      <c r="C19" s="133">
        <v>15</v>
      </c>
      <c r="D19" s="133">
        <v>199.8</v>
      </c>
      <c r="E19" s="269"/>
      <c r="F19" s="266"/>
    </row>
    <row r="20" spans="1:6" ht="12.75">
      <c r="A20" s="185"/>
      <c r="B20" s="1" t="s">
        <v>183</v>
      </c>
      <c r="C20" s="133">
        <v>2</v>
      </c>
      <c r="D20" s="133">
        <v>740</v>
      </c>
      <c r="E20" s="270"/>
      <c r="F20" s="267"/>
    </row>
    <row r="21" spans="1:6" ht="30">
      <c r="A21" s="194" t="s">
        <v>235</v>
      </c>
      <c r="B21" s="127" t="s">
        <v>255</v>
      </c>
      <c r="C21" s="139"/>
      <c r="D21" s="139"/>
      <c r="E21" s="11"/>
      <c r="F21" s="22"/>
    </row>
    <row r="22" spans="1:6" ht="12.75">
      <c r="A22" s="195"/>
      <c r="B22" s="1" t="s">
        <v>256</v>
      </c>
      <c r="C22" s="133">
        <v>2</v>
      </c>
      <c r="D22" s="133">
        <v>120</v>
      </c>
      <c r="E22" s="197">
        <v>408.2</v>
      </c>
      <c r="F22" s="237">
        <f>E22*F5</f>
        <v>1364.93916</v>
      </c>
    </row>
    <row r="23" spans="1:6" ht="12.75">
      <c r="A23" s="195"/>
      <c r="B23" s="1" t="s">
        <v>257</v>
      </c>
      <c r="C23" s="133">
        <v>2</v>
      </c>
      <c r="D23" s="133">
        <v>233.2</v>
      </c>
      <c r="E23" s="198"/>
      <c r="F23" s="238"/>
    </row>
    <row r="24" spans="1:6" ht="12.75">
      <c r="A24" s="195"/>
      <c r="B24" s="1" t="s">
        <v>258</v>
      </c>
      <c r="C24" s="133">
        <v>1</v>
      </c>
      <c r="D24" s="133">
        <v>5</v>
      </c>
      <c r="E24" s="198"/>
      <c r="F24" s="238"/>
    </row>
    <row r="25" spans="1:6" ht="12.75">
      <c r="A25" s="195"/>
      <c r="B25" s="1" t="s">
        <v>259</v>
      </c>
      <c r="C25" s="133">
        <v>1</v>
      </c>
      <c r="D25" s="133">
        <v>50</v>
      </c>
      <c r="E25" s="199"/>
      <c r="F25" s="239"/>
    </row>
    <row r="26" spans="1:6" ht="15">
      <c r="A26" s="195"/>
      <c r="B26" s="123" t="s">
        <v>265</v>
      </c>
      <c r="C26" s="133"/>
      <c r="D26" s="133"/>
      <c r="E26" s="11"/>
      <c r="F26" s="22"/>
    </row>
    <row r="27" spans="1:6" ht="12.75">
      <c r="A27" s="195"/>
      <c r="B27" s="1" t="s">
        <v>260</v>
      </c>
      <c r="C27" s="133">
        <v>1</v>
      </c>
      <c r="D27" s="133">
        <v>340</v>
      </c>
      <c r="E27" s="197">
        <v>608.25</v>
      </c>
      <c r="F27" s="237">
        <f>E27*F5</f>
        <v>2033.86635</v>
      </c>
    </row>
    <row r="28" spans="1:6" ht="12.75">
      <c r="A28" s="195"/>
      <c r="B28" s="1" t="s">
        <v>261</v>
      </c>
      <c r="C28" s="133">
        <v>1</v>
      </c>
      <c r="D28" s="133">
        <v>135</v>
      </c>
      <c r="E28" s="198"/>
      <c r="F28" s="238"/>
    </row>
    <row r="29" spans="1:6" ht="12.75">
      <c r="A29" s="195"/>
      <c r="B29" s="1" t="s">
        <v>262</v>
      </c>
      <c r="C29" s="133">
        <v>1</v>
      </c>
      <c r="D29" s="133">
        <v>109</v>
      </c>
      <c r="E29" s="198"/>
      <c r="F29" s="238"/>
    </row>
    <row r="30" spans="1:6" ht="12.75">
      <c r="A30" s="195"/>
      <c r="B30" s="1" t="s">
        <v>253</v>
      </c>
      <c r="C30" s="133">
        <v>0.5</v>
      </c>
      <c r="D30" s="133">
        <v>24.25</v>
      </c>
      <c r="E30" s="199"/>
      <c r="F30" s="239"/>
    </row>
    <row r="31" spans="1:6" ht="15">
      <c r="A31" s="195"/>
      <c r="B31" s="123" t="s">
        <v>263</v>
      </c>
      <c r="C31" s="133"/>
      <c r="D31" s="133"/>
      <c r="E31" s="11"/>
      <c r="F31" s="22"/>
    </row>
    <row r="32" spans="1:6" ht="12.75">
      <c r="A32" s="195"/>
      <c r="B32" s="1" t="s">
        <v>264</v>
      </c>
      <c r="C32" s="133">
        <v>1</v>
      </c>
      <c r="D32" s="133">
        <v>10.45</v>
      </c>
      <c r="E32" s="11">
        <v>10.45</v>
      </c>
      <c r="F32" s="22">
        <f>E32*F5</f>
        <v>34.94271</v>
      </c>
    </row>
    <row r="33" spans="1:6" ht="15">
      <c r="A33" s="195"/>
      <c r="B33" s="123" t="s">
        <v>266</v>
      </c>
      <c r="C33" s="133"/>
      <c r="D33" s="133"/>
      <c r="E33" s="11"/>
      <c r="F33" s="22"/>
    </row>
    <row r="34" spans="1:6" ht="12.75">
      <c r="A34" s="196"/>
      <c r="B34" s="1" t="s">
        <v>55</v>
      </c>
      <c r="C34" s="133">
        <v>15</v>
      </c>
      <c r="D34" s="133">
        <v>105</v>
      </c>
      <c r="E34" s="11">
        <v>105</v>
      </c>
      <c r="F34" s="22">
        <f>E34*F5</f>
        <v>351.099</v>
      </c>
    </row>
    <row r="35" spans="1:6" ht="15">
      <c r="A35" s="194" t="s">
        <v>276</v>
      </c>
      <c r="B35" s="123" t="s">
        <v>269</v>
      </c>
      <c r="C35" s="139"/>
      <c r="D35" s="139"/>
      <c r="E35" s="11"/>
      <c r="F35" s="22"/>
    </row>
    <row r="36" spans="1:6" ht="12.75">
      <c r="A36" s="195"/>
      <c r="B36" s="1" t="s">
        <v>158</v>
      </c>
      <c r="C36" s="133">
        <v>0.8</v>
      </c>
      <c r="D36" s="133">
        <v>118.8</v>
      </c>
      <c r="E36" s="197">
        <v>1530.23</v>
      </c>
      <c r="F36" s="237">
        <f>E36*F5</f>
        <v>5116.783074</v>
      </c>
    </row>
    <row r="37" spans="1:6" ht="12.75">
      <c r="A37" s="195"/>
      <c r="B37" s="1" t="s">
        <v>270</v>
      </c>
      <c r="C37" s="133">
        <v>14.6</v>
      </c>
      <c r="D37" s="133">
        <v>889.43</v>
      </c>
      <c r="E37" s="198"/>
      <c r="F37" s="238"/>
    </row>
    <row r="38" spans="1:6" ht="12.75">
      <c r="A38" s="196"/>
      <c r="B38" s="1" t="s">
        <v>271</v>
      </c>
      <c r="C38" s="133">
        <v>6</v>
      </c>
      <c r="D38" s="133">
        <v>522</v>
      </c>
      <c r="E38" s="199"/>
      <c r="F38" s="239"/>
    </row>
    <row r="39" spans="1:6" ht="12.75">
      <c r="A39" s="29"/>
      <c r="B39" s="37"/>
      <c r="C39" s="149"/>
      <c r="D39" s="149"/>
      <c r="E39" s="26"/>
      <c r="F39" s="28"/>
    </row>
    <row r="40" spans="1:6" ht="12.75">
      <c r="A40" s="29"/>
      <c r="B40" s="48" t="s">
        <v>31</v>
      </c>
      <c r="C40" s="140"/>
      <c r="D40" s="140"/>
      <c r="E40" s="49">
        <f>SUM(E8:E39)</f>
        <v>13157.740000000002</v>
      </c>
      <c r="F40" s="50">
        <f>SUM(F8:F39)</f>
        <v>43996.851012</v>
      </c>
    </row>
    <row r="41" spans="1:6" ht="12.75">
      <c r="A41" s="29"/>
      <c r="B41" s="47" t="s">
        <v>32</v>
      </c>
      <c r="C41" s="141"/>
      <c r="D41" s="141"/>
      <c r="E41" s="43"/>
      <c r="F41" s="39"/>
    </row>
    <row r="42" spans="1:6" ht="12.75">
      <c r="A42" s="93"/>
      <c r="B42" s="111" t="s">
        <v>40</v>
      </c>
      <c r="C42" s="139"/>
      <c r="D42" s="139"/>
      <c r="E42" s="42"/>
      <c r="F42" s="22"/>
    </row>
    <row r="43" spans="1:6" ht="12.75">
      <c r="A43" s="93">
        <v>1</v>
      </c>
      <c r="B43" s="104" t="s">
        <v>43</v>
      </c>
      <c r="C43" s="132">
        <v>2</v>
      </c>
      <c r="D43" s="132">
        <v>24</v>
      </c>
      <c r="E43" s="42"/>
      <c r="F43" s="22">
        <v>24</v>
      </c>
    </row>
    <row r="44" spans="1:6" ht="12.75" customHeight="1">
      <c r="A44" s="75" t="s">
        <v>73</v>
      </c>
      <c r="B44" s="108" t="s">
        <v>69</v>
      </c>
      <c r="C44" s="131">
        <v>2</v>
      </c>
      <c r="D44" s="131">
        <v>24</v>
      </c>
      <c r="E44" s="43"/>
      <c r="F44" s="22">
        <v>24</v>
      </c>
    </row>
    <row r="45" spans="1:6" ht="14.25" customHeight="1">
      <c r="A45" s="93" t="s">
        <v>235</v>
      </c>
      <c r="B45" s="1" t="s">
        <v>233</v>
      </c>
      <c r="C45" s="133">
        <v>6</v>
      </c>
      <c r="D45" s="133">
        <v>72</v>
      </c>
      <c r="E45" s="42"/>
      <c r="F45" s="22">
        <v>72</v>
      </c>
    </row>
    <row r="46" spans="1:6" ht="12.75">
      <c r="A46" s="184" t="s">
        <v>276</v>
      </c>
      <c r="B46" s="1" t="s">
        <v>233</v>
      </c>
      <c r="C46" s="133">
        <v>1</v>
      </c>
      <c r="D46" s="133">
        <v>12</v>
      </c>
      <c r="E46" s="42"/>
      <c r="F46" s="237">
        <v>204.69</v>
      </c>
    </row>
    <row r="47" spans="1:6" ht="12.75">
      <c r="A47" s="264"/>
      <c r="B47" s="1" t="s">
        <v>228</v>
      </c>
      <c r="C47" s="133">
        <v>3</v>
      </c>
      <c r="D47" s="133">
        <v>166.71</v>
      </c>
      <c r="E47" s="42"/>
      <c r="F47" s="238"/>
    </row>
    <row r="48" spans="1:6" ht="12.75">
      <c r="A48" s="185"/>
      <c r="B48" s="1" t="s">
        <v>213</v>
      </c>
      <c r="C48" s="133">
        <v>3</v>
      </c>
      <c r="D48" s="133">
        <v>25.98</v>
      </c>
      <c r="E48" s="42"/>
      <c r="F48" s="239"/>
    </row>
    <row r="49" spans="1:6" ht="12.75">
      <c r="A49" s="93"/>
      <c r="B49" s="69"/>
      <c r="C49" s="1"/>
      <c r="D49" s="1"/>
      <c r="E49" s="42"/>
      <c r="F49" s="22"/>
    </row>
    <row r="50" spans="1:6" ht="15.75" customHeight="1">
      <c r="A50" s="93"/>
      <c r="B50" s="261" t="s">
        <v>2</v>
      </c>
      <c r="C50" s="262"/>
      <c r="D50" s="262"/>
      <c r="E50" s="263"/>
      <c r="F50" s="22"/>
    </row>
    <row r="51" spans="1:6" ht="12" customHeight="1" hidden="1">
      <c r="A51" s="194"/>
      <c r="B51" s="45" t="s">
        <v>34</v>
      </c>
      <c r="C51" s="64" t="s">
        <v>35</v>
      </c>
      <c r="D51" s="54" t="s">
        <v>36</v>
      </c>
      <c r="E51" s="43" t="s">
        <v>37</v>
      </c>
      <c r="F51" s="22"/>
    </row>
    <row r="52" spans="1:6" ht="13.5" customHeight="1" hidden="1">
      <c r="A52" s="196"/>
      <c r="B52" s="45">
        <v>1562.04</v>
      </c>
      <c r="C52" s="64">
        <v>11.5131</v>
      </c>
      <c r="D52" s="54">
        <v>12</v>
      </c>
      <c r="E52" s="43">
        <f>B52*C52*D52</f>
        <v>215807.072688</v>
      </c>
      <c r="F52" s="22"/>
    </row>
    <row r="53" spans="1:7" ht="14.25" customHeight="1">
      <c r="A53" s="38"/>
      <c r="B53" s="203" t="s">
        <v>5</v>
      </c>
      <c r="C53" s="204"/>
      <c r="D53" s="204"/>
      <c r="E53" s="205"/>
      <c r="F53" s="25">
        <f>E52*G53</f>
        <v>43161.4145376</v>
      </c>
      <c r="G53" s="77">
        <v>0.2</v>
      </c>
    </row>
    <row r="54" spans="1:7" ht="12.75" customHeight="1">
      <c r="A54" s="18"/>
      <c r="B54" s="203" t="s">
        <v>21</v>
      </c>
      <c r="C54" s="204"/>
      <c r="D54" s="204"/>
      <c r="E54" s="205"/>
      <c r="F54" s="25">
        <f>E52*G54</f>
        <v>53951.768172</v>
      </c>
      <c r="G54" s="77">
        <v>0.25</v>
      </c>
    </row>
    <row r="55" spans="1:6" ht="12.75" customHeight="1">
      <c r="A55" s="19"/>
      <c r="B55" s="203" t="s">
        <v>22</v>
      </c>
      <c r="C55" s="204"/>
      <c r="D55" s="204"/>
      <c r="E55" s="205"/>
      <c r="F55" s="25"/>
    </row>
    <row r="56" spans="1:6" ht="12.75" customHeight="1">
      <c r="A56" s="19"/>
      <c r="B56" s="203" t="s">
        <v>23</v>
      </c>
      <c r="C56" s="204"/>
      <c r="D56" s="204"/>
      <c r="E56" s="205"/>
      <c r="F56" s="25">
        <v>2034</v>
      </c>
    </row>
    <row r="57" spans="1:6" ht="15">
      <c r="A57" s="19"/>
      <c r="B57" s="216" t="s">
        <v>24</v>
      </c>
      <c r="C57" s="217"/>
      <c r="D57" s="217"/>
      <c r="E57" s="218"/>
      <c r="F57" s="25">
        <v>1292</v>
      </c>
    </row>
    <row r="58" spans="1:7" ht="15">
      <c r="A58" s="19"/>
      <c r="B58" s="216" t="s">
        <v>25</v>
      </c>
      <c r="C58" s="217"/>
      <c r="D58" s="217"/>
      <c r="E58" s="218"/>
      <c r="F58" s="25">
        <f>E52*G58</f>
        <v>25896.848722559997</v>
      </c>
      <c r="G58" s="77">
        <v>0.12</v>
      </c>
    </row>
    <row r="59" spans="1:7" ht="14.25">
      <c r="A59" s="33"/>
      <c r="B59" s="206" t="s">
        <v>26</v>
      </c>
      <c r="C59" s="207"/>
      <c r="D59" s="207"/>
      <c r="E59" s="208"/>
      <c r="F59" s="25">
        <f>E52*G59</f>
        <v>9711.318270959999</v>
      </c>
      <c r="G59" s="136">
        <v>0.045</v>
      </c>
    </row>
    <row r="60" spans="1:7" ht="14.25">
      <c r="A60" s="31"/>
      <c r="B60" s="213" t="s">
        <v>38</v>
      </c>
      <c r="C60" s="214"/>
      <c r="D60" s="214"/>
      <c r="E60" s="215"/>
      <c r="F60" s="46">
        <v>6081</v>
      </c>
      <c r="G60" s="77">
        <v>0.03</v>
      </c>
    </row>
    <row r="61" spans="1:6" ht="15.75" customHeight="1">
      <c r="A61" s="31"/>
      <c r="B61" s="155" t="s">
        <v>6</v>
      </c>
      <c r="C61" s="156"/>
      <c r="D61" s="156"/>
      <c r="E61" s="157"/>
      <c r="F61" s="60">
        <f>SUM(F40:F60)</f>
        <v>186449.89071512</v>
      </c>
    </row>
    <row r="62" spans="1:6" ht="15.75" customHeight="1">
      <c r="A62" s="31"/>
      <c r="B62" s="158" t="s">
        <v>27</v>
      </c>
      <c r="C62" s="159"/>
      <c r="D62" s="159"/>
      <c r="E62" s="160"/>
      <c r="F62" s="143">
        <v>201716.96</v>
      </c>
    </row>
    <row r="63" spans="1:6" ht="12.75" customHeight="1">
      <c r="A63" s="209" t="s">
        <v>277</v>
      </c>
      <c r="B63" s="209"/>
      <c r="C63" s="209"/>
      <c r="D63" s="209"/>
      <c r="E63" s="209"/>
      <c r="F63" s="40">
        <v>40874</v>
      </c>
    </row>
    <row r="64" spans="1:6" ht="15.75" customHeight="1">
      <c r="A64" s="166" t="s">
        <v>29</v>
      </c>
      <c r="B64" s="167"/>
      <c r="C64" s="167"/>
      <c r="D64" s="167"/>
      <c r="E64" s="167"/>
      <c r="F64" s="168"/>
    </row>
    <row r="65" spans="1:6" ht="15.75">
      <c r="A65" s="169" t="s">
        <v>30</v>
      </c>
      <c r="B65" s="170"/>
      <c r="C65" s="170"/>
      <c r="D65" s="170"/>
      <c r="E65" s="170"/>
      <c r="F65" s="171"/>
    </row>
  </sheetData>
  <sheetProtection/>
  <mergeCells count="35">
    <mergeCell ref="A1:F1"/>
    <mergeCell ref="A2:F2"/>
    <mergeCell ref="F3:F4"/>
    <mergeCell ref="B3:B4"/>
    <mergeCell ref="C3:E3"/>
    <mergeCell ref="A3:A4"/>
    <mergeCell ref="E22:E25"/>
    <mergeCell ref="F12:F20"/>
    <mergeCell ref="A7:A8"/>
    <mergeCell ref="F22:F25"/>
    <mergeCell ref="E27:E30"/>
    <mergeCell ref="F27:F30"/>
    <mergeCell ref="A9:A20"/>
    <mergeCell ref="E12:E20"/>
    <mergeCell ref="A21:A34"/>
    <mergeCell ref="A65:F65"/>
    <mergeCell ref="B60:E60"/>
    <mergeCell ref="B62:E62"/>
    <mergeCell ref="A51:A52"/>
    <mergeCell ref="B54:E54"/>
    <mergeCell ref="B57:E57"/>
    <mergeCell ref="B58:E58"/>
    <mergeCell ref="B55:E55"/>
    <mergeCell ref="B53:E53"/>
    <mergeCell ref="B59:E59"/>
    <mergeCell ref="A35:A38"/>
    <mergeCell ref="E36:E38"/>
    <mergeCell ref="F36:F38"/>
    <mergeCell ref="B61:E61"/>
    <mergeCell ref="A64:F64"/>
    <mergeCell ref="A63:E63"/>
    <mergeCell ref="B56:E56"/>
    <mergeCell ref="B50:E50"/>
    <mergeCell ref="A46:A48"/>
    <mergeCell ref="F46:F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2019-03-04T06:53:51Z</cp:lastPrinted>
  <dcterms:created xsi:type="dcterms:W3CDTF">2013-03-18T12:40:57Z</dcterms:created>
  <dcterms:modified xsi:type="dcterms:W3CDTF">2019-03-04T08:21:50Z</dcterms:modified>
  <cp:category/>
  <cp:version/>
  <cp:contentType/>
  <cp:contentStatus/>
</cp:coreProperties>
</file>