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15" activeTab="0"/>
  </bookViews>
  <sheets>
    <sheet name="дом №1" sheetId="1" r:id="rId1"/>
    <sheet name="дом№2" sheetId="2" r:id="rId2"/>
    <sheet name="дом№3" sheetId="3" r:id="rId3"/>
    <sheet name="дом№4" sheetId="4" r:id="rId4"/>
    <sheet name="дом№7" sheetId="5" r:id="rId5"/>
    <sheet name="дом№9" sheetId="6" r:id="rId6"/>
    <sheet name="дом№11" sheetId="7" r:id="rId7"/>
    <sheet name="дом№13" sheetId="8" r:id="rId8"/>
  </sheets>
  <definedNames/>
  <calcPr fullCalcOnLoad="1"/>
</workbook>
</file>

<file path=xl/sharedStrings.xml><?xml version="1.0" encoding="utf-8"?>
<sst xmlns="http://schemas.openxmlformats.org/spreadsheetml/2006/main" count="382" uniqueCount="169">
  <si>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</si>
  <si>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</si>
  <si>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</si>
  <si>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</si>
  <si>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</si>
  <si>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Освещение мест общего пользования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</si>
  <si>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</si>
  <si>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</si>
  <si>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</si>
  <si>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</si>
  <si>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</si>
  <si>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с. Звягинки, ул. Колхозная,1</t>
  </si>
  <si>
    <t>Орловский р-он, с. Звягинки, ул. Колхозная,2</t>
  </si>
  <si>
    <t>Орловский р-он, с. Звягинки, ул. Колхозная,3</t>
  </si>
  <si>
    <t>Орловский р-он, с. Звягинки, ул. Колхозная,4</t>
  </si>
  <si>
    <t>Орловский р-он, с. Звягинки, ул. Колхозная,7</t>
  </si>
  <si>
    <t>Орловский р-он, с. Звягинки, ул. Колхозная,9</t>
  </si>
  <si>
    <t>Орловский р-он, с. Звягинки, ул. Колхозная,11</t>
  </si>
  <si>
    <t>Орловский р-он, с. Звягинки, ул. Колхозная,13</t>
  </si>
  <si>
    <t>стоимость работ</t>
  </si>
  <si>
    <t>ТМЦ</t>
  </si>
  <si>
    <t>ст-сть ТМЦ</t>
  </si>
  <si>
    <t>сумма ТМЦ</t>
  </si>
  <si>
    <t>период</t>
  </si>
  <si>
    <t>Финансовый результат (остаток)</t>
  </si>
  <si>
    <t>Дератизация мест общего пользования</t>
  </si>
  <si>
    <t>Ремонт подъезда</t>
  </si>
  <si>
    <t xml:space="preserve">   Грунтовка глубокого проникновения</t>
  </si>
  <si>
    <t xml:space="preserve">   Побелка "Боларс"</t>
  </si>
  <si>
    <t xml:space="preserve">   Шпатлевка фасадная "Боларс"</t>
  </si>
  <si>
    <t xml:space="preserve">   Эмаль ПФ-115 "Славен" белая</t>
  </si>
  <si>
    <t xml:space="preserve">   Эмаль ПФ-115 салатовая</t>
  </si>
  <si>
    <t xml:space="preserve">   Эмаль ПФ-266 красно-коричневая</t>
  </si>
  <si>
    <t>январь</t>
  </si>
  <si>
    <t>Установлен в подвальном помещении</t>
  </si>
  <si>
    <t xml:space="preserve">   Замок</t>
  </si>
  <si>
    <t xml:space="preserve">   Контрогайка Ду 50</t>
  </si>
  <si>
    <t xml:space="preserve">   Кран шар 2" г\г</t>
  </si>
  <si>
    <t>Ремонт системы отопления</t>
  </si>
  <si>
    <t>Ремонт стояка холодной воды</t>
  </si>
  <si>
    <t xml:space="preserve">   Отвод ст.  гнутый с удл. плечом 25</t>
  </si>
  <si>
    <t xml:space="preserve">   Резьба ст. 15</t>
  </si>
  <si>
    <t xml:space="preserve">   Контрогайка Д-15</t>
  </si>
  <si>
    <t xml:space="preserve">   Труба 25,0х3,2 ст 2пс</t>
  </si>
  <si>
    <t xml:space="preserve">   Труба 15,0х2,8 ст 2пс</t>
  </si>
  <si>
    <t xml:space="preserve">   Труба 32,0х2,8 ГОСТ 3262-75</t>
  </si>
  <si>
    <t xml:space="preserve">   Электроды ЛЭЗМР-3С 3мм</t>
  </si>
  <si>
    <t xml:space="preserve">   Карбид кальция</t>
  </si>
  <si>
    <t xml:space="preserve">   Кислород</t>
  </si>
  <si>
    <t xml:space="preserve">   Замок висячий</t>
  </si>
  <si>
    <t>Ремонт холодного и горячего водопровода</t>
  </si>
  <si>
    <t xml:space="preserve">   Кран 11б18 Ду-15</t>
  </si>
  <si>
    <t>Ремонт лестничных ограждений</t>
  </si>
  <si>
    <t xml:space="preserve">   Полоса 20 х 4</t>
  </si>
  <si>
    <t xml:space="preserve">   Сварочные электроды</t>
  </si>
  <si>
    <t>Ремонт входных дверей</t>
  </si>
  <si>
    <t xml:space="preserve">   Анкер рамный металлический 10*112</t>
  </si>
  <si>
    <t xml:space="preserve">   Лампа ЛОН 60</t>
  </si>
  <si>
    <t>Ремонт подъездов</t>
  </si>
  <si>
    <t xml:space="preserve">   Дюбель пласт. с забив. гвоздем 6*4</t>
  </si>
  <si>
    <t xml:space="preserve">   Эмаль ПФ -115 светло-голубая</t>
  </si>
  <si>
    <t xml:space="preserve">   Эмаль ПФ-115 светло-голубая</t>
  </si>
  <si>
    <t>Ремонт чердачного лаза</t>
  </si>
  <si>
    <t>Брус 50/100*6м</t>
  </si>
  <si>
    <t>Доска обр.25\100*6м</t>
  </si>
  <si>
    <t>март</t>
  </si>
  <si>
    <t>Ремонт электропроводки</t>
  </si>
  <si>
    <t>Автоматич.выкл.АЕ1031-25А</t>
  </si>
  <si>
    <t>апр.</t>
  </si>
  <si>
    <t>Лампа ЛОН 60</t>
  </si>
  <si>
    <t>апр</t>
  </si>
  <si>
    <t>Ремонт стояка отпления</t>
  </si>
  <si>
    <t>Кислород</t>
  </si>
  <si>
    <t>Отвод ст.  гнутый с удл. плечом 25</t>
  </si>
  <si>
    <t>Резьба 32</t>
  </si>
  <si>
    <t>Сгон черн 40 в сборе</t>
  </si>
  <si>
    <t>Труба 40х3,5ст 2пс ГОСТ 3262-75</t>
  </si>
  <si>
    <t>Электроды ЛЭЗМР-3С 3мм</t>
  </si>
  <si>
    <t>апрель</t>
  </si>
  <si>
    <t>Замена дверей чердачного лаза</t>
  </si>
  <si>
    <t>Анкер</t>
  </si>
  <si>
    <t>Кран шаровый 1/2 г/г</t>
  </si>
  <si>
    <t>Пена монтажная Макрофлекс 750 мл зимняя</t>
  </si>
  <si>
    <t>Петля накладная</t>
  </si>
  <si>
    <t>Саморез д\гк крупн.рез. 3.5 * 41 оксид.</t>
  </si>
  <si>
    <t>Саморез круп. рез. 3.5 х 35</t>
  </si>
  <si>
    <t>Лампа Лон 40</t>
  </si>
  <si>
    <t>Замена трансформаторов тока в электро
 щитке</t>
  </si>
  <si>
    <t>Трансформатор тока  Т-0,66</t>
  </si>
  <si>
    <t>июнь</t>
  </si>
  <si>
    <t>Бетонирование дорожек</t>
  </si>
  <si>
    <t>Бетон М 150</t>
  </si>
  <si>
    <t>Ремонт забора</t>
  </si>
  <si>
    <t>Брус</t>
  </si>
  <si>
    <t>Ремонт водопровода х/в</t>
  </si>
  <si>
    <t>Контрогайка  Ду-20</t>
  </si>
  <si>
    <t>Кран ALT г/г баб. 3/4 лат. ник. шар.</t>
  </si>
  <si>
    <t>Муфта 20</t>
  </si>
  <si>
    <t>Резьба 20</t>
  </si>
  <si>
    <t>Сгон 3/4</t>
  </si>
  <si>
    <t>Труба 20,0х2,8ст2пс ГОСТ 3262-75</t>
  </si>
  <si>
    <t>Ремонт электрооборудования</t>
  </si>
  <si>
    <t>Датчик движения ДД  010 бел.</t>
  </si>
  <si>
    <t>Установлено в техподполье</t>
  </si>
  <si>
    <t>Замок навесной</t>
  </si>
  <si>
    <t>Техническое обслуживание вентиляционных каналов</t>
  </si>
  <si>
    <t>Ремонт цоколя</t>
  </si>
  <si>
    <t>Гвозди  L60*2.5</t>
  </si>
  <si>
    <t>Дюбель-гвоздь 6 L-40</t>
  </si>
  <si>
    <t>Раствор известковый</t>
  </si>
  <si>
    <t>Сетка тканая (10х10х0,9)</t>
  </si>
  <si>
    <t>Цемент</t>
  </si>
  <si>
    <t>июль</t>
  </si>
  <si>
    <t>Карбид кальция</t>
  </si>
  <si>
    <t>Клапан обратный горизонтальный 1"</t>
  </si>
  <si>
    <t>Кран ALT г/г баб. "1"лат. ник. шар.</t>
  </si>
  <si>
    <t>Отвод 20</t>
  </si>
  <si>
    <t>Резьба 25</t>
  </si>
  <si>
    <t>Труба 15,0х2,8 ст 2пс</t>
  </si>
  <si>
    <t>Труба 25,0х3,2 ст 2пс</t>
  </si>
  <si>
    <t>Труба 32,0х3,2ст"псГОСТ3262-75</t>
  </si>
  <si>
    <t>Обработка подвала</t>
  </si>
  <si>
    <t>Дихлофос</t>
  </si>
  <si>
    <t>Контрогайка Д-15</t>
  </si>
  <si>
    <t>Кран 1 1\4гг</t>
  </si>
  <si>
    <t xml:space="preserve">Кран шаровый  3\4 г\г </t>
  </si>
  <si>
    <t>Лён/кг</t>
  </si>
  <si>
    <t>Муфта 1/2</t>
  </si>
  <si>
    <t>Муфта чуг.20</t>
  </si>
  <si>
    <t>Резьба черн Д-15</t>
  </si>
  <si>
    <t>Сгон Д-15</t>
  </si>
  <si>
    <t>Сгон ст. 25</t>
  </si>
  <si>
    <t>Сгон черн 20</t>
  </si>
  <si>
    <t>Сгон черн 25 в сборе</t>
  </si>
  <si>
    <t>Ремонт системы отпления</t>
  </si>
  <si>
    <t>Замок</t>
  </si>
  <si>
    <t>Замена в тех. подполье</t>
  </si>
  <si>
    <t xml:space="preserve">Ремонт кровли </t>
  </si>
  <si>
    <t>Гвозди шиферные 5*120</t>
  </si>
  <si>
    <t>август</t>
  </si>
  <si>
    <t>Ремонт холодного водопровода</t>
  </si>
  <si>
    <t>Ремонт водопровода г/в</t>
  </si>
  <si>
    <t>Круг по металлу Д 230</t>
  </si>
  <si>
    <t>сентябрь</t>
  </si>
  <si>
    <t>Ремонт вентиляционной вытяжки</t>
  </si>
  <si>
    <t>Сетка свар.оцин. 25* 25*1 (1м)</t>
  </si>
  <si>
    <t>окт</t>
  </si>
  <si>
    <t>Ремонт электропроводки и установка
 датчиков движения</t>
  </si>
  <si>
    <t>Арматура Нбб 64-60</t>
  </si>
  <si>
    <t>Дюбель -гвоздь 6К40 с цилиндрическим бортиком</t>
  </si>
  <si>
    <t>Изолента 0,18*19 мм синяя 20 метров иэк</t>
  </si>
  <si>
    <t>Шар стекло</t>
  </si>
  <si>
    <t>ШВВП 3*0,75</t>
  </si>
  <si>
    <t>декабрь</t>
  </si>
  <si>
    <t>Ремонт стояка х/в</t>
  </si>
  <si>
    <t>Кран шаровый 1" г/г</t>
  </si>
  <si>
    <t>Муфта Сева 1</t>
  </si>
  <si>
    <t>Электроды ОЗС-12 ФЗ</t>
  </si>
  <si>
    <t>Доходы от управления за год.</t>
  </si>
  <si>
    <t>Задолженность населения за услуги ЖКХ по состоянию на 01.01.2016г.</t>
  </si>
  <si>
    <t>Отчет управляющей организации ООО "Жилсервис" 2015г.</t>
  </si>
  <si>
    <t>Строительная экспертиза</t>
  </si>
  <si>
    <t>Прочие расходы</t>
  </si>
  <si>
    <t>Доходы от общедомового имущества</t>
  </si>
  <si>
    <t>Перерасход средств за 2014г.</t>
  </si>
  <si>
    <t>Финансовый результат (перерасход)</t>
  </si>
  <si>
    <t>Отопление подъездов</t>
  </si>
  <si>
    <t>Замена в местах общего пользования</t>
  </si>
  <si>
    <t>Расчетно-кассовое обслуж. (услуги банка, почты).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</si>
</sst>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textRotation="90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172" fontId="5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3" fillId="0" borderId="12" xfId="0" applyFont="1" applyBorder="1" applyAlignment="1">
      <alignment vertical="center" textRotation="90" wrapText="1"/>
    </xf>
    <xf numFmtId="0" fontId="0" fillId="0" borderId="11" xfId="0" applyBorder="1" applyAlignment="1">
      <alignment textRotation="90"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textRotation="90"/>
    </xf>
    <xf numFmtId="4" fontId="0" fillId="0" borderId="10" xfId="0" applyNumberFormat="1" applyBorder="1" applyAlignment="1">
      <alignment horizontal="center"/>
    </xf>
    <xf numFmtId="0" fontId="5" fillId="0" borderId="16" xfId="0" applyFont="1" applyBorder="1" applyAlignment="1">
      <alignment horizont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7" fillId="0" borderId="10" xfId="52" applyNumberFormat="1" applyFont="1" applyBorder="1" applyAlignment="1">
      <alignment horizontal="center" vertical="top"/>
      <protection/>
    </xf>
    <xf numFmtId="0" fontId="7" fillId="0" borderId="10" xfId="52" applyNumberFormat="1" applyFont="1" applyBorder="1" applyAlignment="1">
      <alignment vertical="top" wrapText="1"/>
      <protection/>
    </xf>
    <xf numFmtId="0" fontId="33" fillId="34" borderId="10" xfId="0" applyFont="1" applyFill="1" applyBorder="1" applyAlignment="1">
      <alignment/>
    </xf>
    <xf numFmtId="0" fontId="0" fillId="0" borderId="13" xfId="0" applyBorder="1" applyAlignment="1">
      <alignment horizontal="center" textRotation="90"/>
    </xf>
    <xf numFmtId="0" fontId="7" fillId="0" borderId="10" xfId="53" applyNumberFormat="1" applyFont="1" applyBorder="1" applyAlignment="1">
      <alignment vertical="top" wrapText="1"/>
      <protection/>
    </xf>
    <xf numFmtId="173" fontId="7" fillId="0" borderId="10" xfId="53" applyNumberFormat="1" applyFont="1" applyBorder="1" applyAlignment="1">
      <alignment horizontal="right" vertical="top"/>
      <protection/>
    </xf>
    <xf numFmtId="174" fontId="7" fillId="0" borderId="10" xfId="53" applyNumberFormat="1" applyFont="1" applyBorder="1" applyAlignment="1">
      <alignment horizontal="right" vertical="top"/>
      <protection/>
    </xf>
    <xf numFmtId="0" fontId="33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174" fontId="1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1" fontId="1" fillId="35" borderId="15" xfId="0" applyNumberFormat="1" applyFont="1" applyFill="1" applyBorder="1" applyAlignment="1">
      <alignment horizontal="center" vertical="center"/>
    </xf>
    <xf numFmtId="1" fontId="7" fillId="0" borderId="10" xfId="53" applyNumberFormat="1" applyFont="1" applyBorder="1" applyAlignment="1">
      <alignment horizontal="center" vertical="top"/>
      <protection/>
    </xf>
    <xf numFmtId="3" fontId="0" fillId="0" borderId="10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1" fillId="34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4" sqref="B24:D24"/>
    </sheetView>
  </sheetViews>
  <sheetFormatPr defaultColWidth="9.00390625" defaultRowHeight="12.75"/>
  <cols>
    <col min="1" max="1" width="3.25390625" style="0" customWidth="1"/>
    <col min="2" max="2" width="53.875" style="0" customWidth="1"/>
    <col min="3" max="3" width="4.625" style="0" customWidth="1"/>
    <col min="4" max="4" width="7.00390625" style="0" customWidth="1"/>
    <col min="5" max="5" width="0.12890625" style="0" customWidth="1"/>
    <col min="6" max="6" width="11.375" style="0" customWidth="1"/>
  </cols>
  <sheetData>
    <row r="1" spans="1:6" ht="15.75" customHeight="1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11</v>
      </c>
      <c r="B2" s="135"/>
      <c r="C2" s="135"/>
      <c r="D2" s="135"/>
      <c r="E2" s="135"/>
      <c r="F2" s="136"/>
    </row>
    <row r="3" spans="1:6" ht="12.75">
      <c r="A3" s="137" t="s">
        <v>23</v>
      </c>
      <c r="B3" s="138" t="s">
        <v>7</v>
      </c>
      <c r="C3" s="134" t="s">
        <v>20</v>
      </c>
      <c r="D3" s="135"/>
      <c r="E3" s="136"/>
      <c r="F3" s="9"/>
    </row>
    <row r="4" spans="1:6" ht="33.75" customHeight="1">
      <c r="A4" s="137"/>
      <c r="B4" s="138"/>
      <c r="C4" s="2" t="s">
        <v>6</v>
      </c>
      <c r="D4" s="2" t="s">
        <v>21</v>
      </c>
      <c r="E4" s="2" t="s">
        <v>22</v>
      </c>
      <c r="F4" s="2" t="s">
        <v>19</v>
      </c>
    </row>
    <row r="5" spans="1:6" ht="1.5" customHeight="1">
      <c r="A5" s="30"/>
      <c r="B5" s="3"/>
      <c r="C5" s="1"/>
      <c r="D5" s="1"/>
      <c r="E5" s="1"/>
      <c r="F5" s="7">
        <v>6.0174</v>
      </c>
    </row>
    <row r="6" spans="1:6" ht="15" customHeight="1">
      <c r="A6" s="81"/>
      <c r="B6" s="3" t="s">
        <v>1</v>
      </c>
      <c r="C6" s="1"/>
      <c r="D6" s="1"/>
      <c r="E6" s="1"/>
      <c r="F6" s="7"/>
    </row>
    <row r="7" spans="1:6" ht="13.5" customHeight="1">
      <c r="A7" s="131" t="s">
        <v>33</v>
      </c>
      <c r="B7" s="14" t="s">
        <v>26</v>
      </c>
      <c r="C7" s="16"/>
      <c r="D7" s="16"/>
      <c r="E7" s="16"/>
      <c r="F7" s="7"/>
    </row>
    <row r="8" spans="1:6" ht="15.75" customHeight="1">
      <c r="A8" s="132"/>
      <c r="B8" s="1" t="s">
        <v>27</v>
      </c>
      <c r="C8" s="5">
        <v>1.5</v>
      </c>
      <c r="D8" s="5">
        <v>36.15</v>
      </c>
      <c r="E8" s="139">
        <v>1798</v>
      </c>
      <c r="F8" s="143">
        <f>F5*E8</f>
        <v>10819.2852</v>
      </c>
    </row>
    <row r="9" spans="1:6" ht="15.75" customHeight="1">
      <c r="A9" s="132"/>
      <c r="B9" s="1" t="s">
        <v>28</v>
      </c>
      <c r="C9" s="5">
        <v>10</v>
      </c>
      <c r="D9" s="5">
        <v>168</v>
      </c>
      <c r="E9" s="140"/>
      <c r="F9" s="144"/>
    </row>
    <row r="10" spans="1:6" ht="16.5" customHeight="1">
      <c r="A10" s="132"/>
      <c r="B10" s="1" t="s">
        <v>29</v>
      </c>
      <c r="C10" s="5">
        <v>20</v>
      </c>
      <c r="D10" s="5">
        <v>303.2</v>
      </c>
      <c r="E10" s="140"/>
      <c r="F10" s="144"/>
    </row>
    <row r="11" spans="1:6" ht="16.5" customHeight="1">
      <c r="A11" s="132"/>
      <c r="B11" s="1" t="s">
        <v>30</v>
      </c>
      <c r="C11" s="5">
        <v>1</v>
      </c>
      <c r="D11" s="5">
        <v>98.98</v>
      </c>
      <c r="E11" s="140"/>
      <c r="F11" s="144"/>
    </row>
    <row r="12" spans="1:6" ht="15.75" customHeight="1">
      <c r="A12" s="132"/>
      <c r="B12" s="1" t="s">
        <v>31</v>
      </c>
      <c r="C12" s="5">
        <v>10</v>
      </c>
      <c r="D12" s="5">
        <v>833.28</v>
      </c>
      <c r="E12" s="140"/>
      <c r="F12" s="144"/>
    </row>
    <row r="13" spans="1:6" ht="15.75" customHeight="1">
      <c r="A13" s="133"/>
      <c r="B13" s="78" t="s">
        <v>32</v>
      </c>
      <c r="C13" s="5">
        <v>4</v>
      </c>
      <c r="D13" s="5">
        <v>358.36</v>
      </c>
      <c r="E13" s="141"/>
      <c r="F13" s="145"/>
    </row>
    <row r="14" spans="1:6" ht="12.75">
      <c r="A14" s="129" t="s">
        <v>68</v>
      </c>
      <c r="B14" s="74" t="s">
        <v>66</v>
      </c>
      <c r="C14" s="5"/>
      <c r="D14" s="5"/>
      <c r="E14" s="5"/>
      <c r="F14" s="33"/>
    </row>
    <row r="15" spans="1:6" ht="12.75">
      <c r="A15" s="130"/>
      <c r="B15" s="1" t="s">
        <v>67</v>
      </c>
      <c r="C15" s="5">
        <v>5</v>
      </c>
      <c r="D15" s="5">
        <v>255</v>
      </c>
      <c r="E15" s="6">
        <v>255</v>
      </c>
      <c r="F15" s="33">
        <f>E15*F5</f>
        <v>1534.4370000000001</v>
      </c>
    </row>
    <row r="16" spans="1:6" ht="14.25" customHeight="1">
      <c r="A16" s="150" t="s">
        <v>139</v>
      </c>
      <c r="B16" s="74" t="s">
        <v>137</v>
      </c>
      <c r="C16" s="5"/>
      <c r="D16" s="5"/>
      <c r="E16" s="6"/>
      <c r="F16" s="33"/>
    </row>
    <row r="17" spans="1:6" ht="18" customHeight="1">
      <c r="A17" s="151"/>
      <c r="B17" s="1" t="s">
        <v>138</v>
      </c>
      <c r="C17" s="5">
        <v>0.5</v>
      </c>
      <c r="D17" s="5">
        <v>34.75</v>
      </c>
      <c r="E17" s="6">
        <v>34.75</v>
      </c>
      <c r="F17" s="33">
        <f>E17*F5</f>
        <v>209.10465000000002</v>
      </c>
    </row>
    <row r="18" spans="1:6" ht="12.75">
      <c r="A18" s="73"/>
      <c r="B18" s="1"/>
      <c r="C18" s="5"/>
      <c r="D18" s="105">
        <f>SUM(D8:D17)</f>
        <v>2087.7200000000003</v>
      </c>
      <c r="E18" s="5"/>
      <c r="F18" s="112">
        <f>SUM(F8:F17)</f>
        <v>12562.82685</v>
      </c>
    </row>
    <row r="19" spans="1:6" ht="18.75" customHeight="1">
      <c r="A19" s="11" t="s">
        <v>2</v>
      </c>
      <c r="B19" s="152" t="s">
        <v>3</v>
      </c>
      <c r="C19" s="153"/>
      <c r="D19" s="1"/>
      <c r="E19" s="1"/>
      <c r="F19" s="33"/>
    </row>
    <row r="20" spans="1:6" ht="13.5" customHeight="1">
      <c r="A20" s="13"/>
      <c r="B20" s="155" t="s">
        <v>8</v>
      </c>
      <c r="C20" s="155"/>
      <c r="D20" s="155"/>
      <c r="E20" s="117">
        <v>15812</v>
      </c>
      <c r="F20" s="33">
        <v>7968.56</v>
      </c>
    </row>
    <row r="21" spans="1:6" ht="12.75" customHeight="1">
      <c r="A21" s="115"/>
      <c r="B21" s="161" t="s">
        <v>4</v>
      </c>
      <c r="C21" s="161"/>
      <c r="D21" s="161"/>
      <c r="E21" s="118">
        <v>22367</v>
      </c>
      <c r="F21" s="33">
        <v>13207.14</v>
      </c>
    </row>
    <row r="22" spans="1:6" ht="12.75" customHeight="1">
      <c r="A22" s="116"/>
      <c r="B22" s="142" t="s">
        <v>161</v>
      </c>
      <c r="C22" s="142"/>
      <c r="D22" s="142"/>
      <c r="E22" s="119">
        <v>49226</v>
      </c>
      <c r="F22" s="33">
        <v>750</v>
      </c>
    </row>
    <row r="23" spans="1:6" ht="12.75" customHeight="1">
      <c r="A23" s="116"/>
      <c r="B23" s="142" t="s">
        <v>9</v>
      </c>
      <c r="C23" s="142"/>
      <c r="D23" s="142"/>
      <c r="E23" s="119">
        <v>8779</v>
      </c>
      <c r="F23" s="33">
        <v>5023.23</v>
      </c>
    </row>
    <row r="24" spans="1:6" ht="13.5" customHeight="1">
      <c r="A24" s="116"/>
      <c r="B24" s="146" t="s">
        <v>168</v>
      </c>
      <c r="C24" s="147"/>
      <c r="D24" s="148"/>
      <c r="E24" s="117"/>
      <c r="F24" s="33">
        <v>1485.4</v>
      </c>
    </row>
    <row r="25" spans="1:6" ht="12.75" customHeight="1">
      <c r="A25" s="116"/>
      <c r="B25" s="159" t="s">
        <v>10</v>
      </c>
      <c r="C25" s="159"/>
      <c r="D25" s="159"/>
      <c r="E25" s="117">
        <v>146682</v>
      </c>
      <c r="F25" s="113">
        <f>SUM(F18:F24)</f>
        <v>40997.15684999999</v>
      </c>
    </row>
    <row r="26" spans="1:6" ht="15.75" customHeight="1">
      <c r="A26" s="73"/>
      <c r="B26" s="156" t="s">
        <v>158</v>
      </c>
      <c r="C26" s="157"/>
      <c r="D26" s="158"/>
      <c r="E26" s="120">
        <v>91534</v>
      </c>
      <c r="F26" s="113">
        <v>40946.71</v>
      </c>
    </row>
    <row r="27" spans="1:6" ht="12.75" customHeight="1">
      <c r="A27" s="73"/>
      <c r="B27" s="160" t="s">
        <v>163</v>
      </c>
      <c r="C27" s="160"/>
      <c r="D27" s="160"/>
      <c r="E27" s="121">
        <v>57929</v>
      </c>
      <c r="F27" s="33">
        <v>2400</v>
      </c>
    </row>
    <row r="28" spans="1:6" ht="12.75" customHeight="1">
      <c r="A28" s="73"/>
      <c r="B28" s="149" t="s">
        <v>24</v>
      </c>
      <c r="C28" s="149"/>
      <c r="D28" s="149"/>
      <c r="E28" s="121">
        <v>-113076</v>
      </c>
      <c r="F28" s="33">
        <f>F26+F27-F25</f>
        <v>2349.553150000007</v>
      </c>
    </row>
    <row r="29" spans="1:6" ht="16.5" customHeight="1">
      <c r="A29" s="73"/>
      <c r="B29" s="154" t="s">
        <v>159</v>
      </c>
      <c r="C29" s="154"/>
      <c r="D29" s="154"/>
      <c r="E29" s="122">
        <v>172695</v>
      </c>
      <c r="F29" s="33">
        <v>25354</v>
      </c>
    </row>
  </sheetData>
  <sheetProtection/>
  <mergeCells count="21">
    <mergeCell ref="A16:A17"/>
    <mergeCell ref="B19:C19"/>
    <mergeCell ref="B29:D29"/>
    <mergeCell ref="B20:D20"/>
    <mergeCell ref="B26:D26"/>
    <mergeCell ref="B25:D25"/>
    <mergeCell ref="B27:D27"/>
    <mergeCell ref="B21:D21"/>
    <mergeCell ref="B22:D22"/>
    <mergeCell ref="B23:D23"/>
    <mergeCell ref="F8:F13"/>
    <mergeCell ref="C3:E3"/>
    <mergeCell ref="B24:D24"/>
    <mergeCell ref="B28:D28"/>
    <mergeCell ref="A14:A15"/>
    <mergeCell ref="A7:A13"/>
    <mergeCell ref="A1:F1"/>
    <mergeCell ref="A2:F2"/>
    <mergeCell ref="A3:A4"/>
    <mergeCell ref="B3:B4"/>
    <mergeCell ref="E8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.625" style="0" customWidth="1"/>
    <col min="2" max="2" width="48.75390625" style="0" customWidth="1"/>
    <col min="3" max="3" width="4.75390625" style="0" customWidth="1"/>
    <col min="4" max="4" width="9.75390625" style="0" customWidth="1"/>
    <col min="5" max="5" width="10.75390625" style="0" hidden="1" customWidth="1"/>
    <col min="6" max="6" width="13.25390625" style="0" customWidth="1"/>
  </cols>
  <sheetData>
    <row r="1" spans="1:6" ht="12.75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12</v>
      </c>
      <c r="B2" s="135"/>
      <c r="C2" s="135"/>
      <c r="D2" s="135"/>
      <c r="E2" s="135"/>
      <c r="F2" s="136"/>
    </row>
    <row r="3" spans="1:6" ht="12.75" customHeight="1">
      <c r="A3" s="137" t="s">
        <v>23</v>
      </c>
      <c r="B3" s="138" t="s">
        <v>7</v>
      </c>
      <c r="C3" s="134" t="s">
        <v>20</v>
      </c>
      <c r="D3" s="135"/>
      <c r="E3" s="136"/>
      <c r="F3" s="169" t="s">
        <v>19</v>
      </c>
    </row>
    <row r="4" spans="1:6" ht="33" customHeight="1">
      <c r="A4" s="137"/>
      <c r="B4" s="138"/>
      <c r="C4" s="2" t="s">
        <v>6</v>
      </c>
      <c r="D4" s="2" t="s">
        <v>21</v>
      </c>
      <c r="E4" s="2" t="s">
        <v>22</v>
      </c>
      <c r="F4" s="170"/>
    </row>
    <row r="5" spans="1:6" ht="0.75" customHeight="1">
      <c r="A5" s="28"/>
      <c r="B5" s="3"/>
      <c r="C5" s="1"/>
      <c r="D5" s="1"/>
      <c r="E5" s="1"/>
      <c r="F5" s="7">
        <v>6.0174</v>
      </c>
    </row>
    <row r="6" spans="1:6" ht="15.75" customHeight="1">
      <c r="A6" s="28" t="s">
        <v>0</v>
      </c>
      <c r="B6" s="3" t="s">
        <v>1</v>
      </c>
      <c r="C6" s="1"/>
      <c r="D6" s="1"/>
      <c r="E6" s="1"/>
      <c r="F6" s="10"/>
    </row>
    <row r="7" spans="1:6" ht="15" customHeight="1">
      <c r="A7" s="165" t="s">
        <v>112</v>
      </c>
      <c r="B7" s="15" t="s">
        <v>106</v>
      </c>
      <c r="C7" s="16"/>
      <c r="D7" s="16"/>
      <c r="E7" s="16"/>
      <c r="F7" s="10"/>
    </row>
    <row r="8" spans="1:6" ht="15" customHeight="1">
      <c r="A8" s="166"/>
      <c r="B8" s="1" t="s">
        <v>107</v>
      </c>
      <c r="C8" s="5">
        <v>0.5</v>
      </c>
      <c r="D8" s="5">
        <v>27</v>
      </c>
      <c r="E8" s="139">
        <v>2518.2</v>
      </c>
      <c r="F8" s="143">
        <f>F5*E8</f>
        <v>15153.016679999999</v>
      </c>
    </row>
    <row r="9" spans="1:6" ht="15" customHeight="1">
      <c r="A9" s="166"/>
      <c r="B9" s="1" t="s">
        <v>108</v>
      </c>
      <c r="C9" s="5">
        <v>100</v>
      </c>
      <c r="D9" s="5">
        <v>100</v>
      </c>
      <c r="E9" s="140"/>
      <c r="F9" s="144"/>
    </row>
    <row r="10" spans="1:6" ht="15" customHeight="1">
      <c r="A10" s="166"/>
      <c r="B10" s="1" t="s">
        <v>109</v>
      </c>
      <c r="C10" s="5">
        <v>0.5</v>
      </c>
      <c r="D10" s="91">
        <v>1194</v>
      </c>
      <c r="E10" s="140"/>
      <c r="F10" s="144"/>
    </row>
    <row r="11" spans="1:6" ht="15" customHeight="1">
      <c r="A11" s="166"/>
      <c r="B11" s="1" t="s">
        <v>110</v>
      </c>
      <c r="C11" s="5">
        <v>4</v>
      </c>
      <c r="D11" s="5">
        <v>365.2</v>
      </c>
      <c r="E11" s="140"/>
      <c r="F11" s="144"/>
    </row>
    <row r="12" spans="1:6" ht="15" customHeight="1">
      <c r="A12" s="167"/>
      <c r="B12" s="1" t="s">
        <v>111</v>
      </c>
      <c r="C12" s="5">
        <v>175</v>
      </c>
      <c r="D12" s="5">
        <v>832</v>
      </c>
      <c r="E12" s="141"/>
      <c r="F12" s="145"/>
    </row>
    <row r="13" spans="1:6" ht="15" customHeight="1">
      <c r="A13" s="90"/>
      <c r="B13" s="1"/>
      <c r="C13" s="5"/>
      <c r="D13" s="105">
        <f>SUM(D8:D12)</f>
        <v>2518.2</v>
      </c>
      <c r="E13" s="7"/>
      <c r="F13" s="114">
        <f>SUM(F8)</f>
        <v>15153.016679999999</v>
      </c>
    </row>
    <row r="14" spans="1:6" ht="12.75" customHeight="1">
      <c r="A14" s="3" t="s">
        <v>2</v>
      </c>
      <c r="B14" s="152" t="s">
        <v>3</v>
      </c>
      <c r="C14" s="153"/>
      <c r="D14" s="1"/>
      <c r="E14" s="1"/>
      <c r="F14" s="33"/>
    </row>
    <row r="15" spans="1:6" ht="14.25" customHeight="1">
      <c r="A15" s="13"/>
      <c r="B15" s="155" t="s">
        <v>8</v>
      </c>
      <c r="C15" s="155"/>
      <c r="D15" s="155"/>
      <c r="E15" s="117">
        <v>15812</v>
      </c>
      <c r="F15" s="33">
        <v>7970.66</v>
      </c>
    </row>
    <row r="16" spans="1:6" ht="12.75" customHeight="1">
      <c r="A16" s="31"/>
      <c r="B16" s="161" t="s">
        <v>4</v>
      </c>
      <c r="C16" s="161"/>
      <c r="D16" s="161"/>
      <c r="E16" s="118">
        <v>22367</v>
      </c>
      <c r="F16" s="33">
        <v>13210.64</v>
      </c>
    </row>
    <row r="17" spans="1:6" ht="12.75">
      <c r="A17" s="32"/>
      <c r="B17" s="142" t="s">
        <v>161</v>
      </c>
      <c r="C17" s="142"/>
      <c r="D17" s="142"/>
      <c r="E17" s="119">
        <v>49226</v>
      </c>
      <c r="F17" s="33">
        <v>750</v>
      </c>
    </row>
    <row r="18" spans="1:6" ht="12.75">
      <c r="A18" s="32"/>
      <c r="B18" s="142" t="s">
        <v>9</v>
      </c>
      <c r="C18" s="142"/>
      <c r="D18" s="142"/>
      <c r="E18" s="119">
        <v>8779</v>
      </c>
      <c r="F18" s="33">
        <v>5024.56</v>
      </c>
    </row>
    <row r="19" spans="1:6" ht="12.75" customHeight="1">
      <c r="A19" s="32"/>
      <c r="B19" s="155" t="s">
        <v>168</v>
      </c>
      <c r="C19" s="155"/>
      <c r="D19" s="155"/>
      <c r="E19" s="117"/>
      <c r="F19" s="33">
        <v>3626.24</v>
      </c>
    </row>
    <row r="20" spans="1:6" ht="12.75" customHeight="1">
      <c r="A20" s="32"/>
      <c r="B20" s="159" t="s">
        <v>10</v>
      </c>
      <c r="C20" s="159"/>
      <c r="D20" s="159"/>
      <c r="E20" s="117">
        <v>146682</v>
      </c>
      <c r="F20" s="113">
        <f>SUM(F13:F19)</f>
        <v>45735.11667999999</v>
      </c>
    </row>
    <row r="21" spans="1:6" ht="12.75">
      <c r="A21" s="12"/>
      <c r="B21" s="156" t="s">
        <v>158</v>
      </c>
      <c r="C21" s="157"/>
      <c r="D21" s="158"/>
      <c r="E21" s="120">
        <v>91534</v>
      </c>
      <c r="F21" s="113">
        <v>41510</v>
      </c>
    </row>
    <row r="22" spans="1:6" ht="12.75">
      <c r="A22" s="12"/>
      <c r="B22" s="160" t="s">
        <v>163</v>
      </c>
      <c r="C22" s="160"/>
      <c r="D22" s="160"/>
      <c r="E22" s="121">
        <v>57929</v>
      </c>
      <c r="F22" s="33">
        <v>4200</v>
      </c>
    </row>
    <row r="23" spans="1:6" ht="12.75">
      <c r="A23" s="12"/>
      <c r="B23" s="162" t="s">
        <v>164</v>
      </c>
      <c r="C23" s="163"/>
      <c r="D23" s="164"/>
      <c r="E23" s="121"/>
      <c r="F23" s="33">
        <v>8073</v>
      </c>
    </row>
    <row r="24" spans="1:6" ht="12.75">
      <c r="A24" s="12"/>
      <c r="B24" s="168" t="s">
        <v>165</v>
      </c>
      <c r="C24" s="168"/>
      <c r="D24" s="168"/>
      <c r="E24" s="121">
        <v>-113076</v>
      </c>
      <c r="F24" s="33">
        <f>F21+F22-F20-F23</f>
        <v>-8098.116679999992</v>
      </c>
    </row>
    <row r="25" spans="1:6" ht="16.5" customHeight="1">
      <c r="A25" s="12"/>
      <c r="B25" s="154" t="s">
        <v>159</v>
      </c>
      <c r="C25" s="154"/>
      <c r="D25" s="154"/>
      <c r="E25" s="122">
        <v>172695</v>
      </c>
      <c r="F25" s="33">
        <v>177963</v>
      </c>
    </row>
  </sheetData>
  <sheetProtection/>
  <mergeCells count="21">
    <mergeCell ref="A1:F1"/>
    <mergeCell ref="A2:F2"/>
    <mergeCell ref="B3:B4"/>
    <mergeCell ref="C3:E3"/>
    <mergeCell ref="A3:A4"/>
    <mergeCell ref="F3:F4"/>
    <mergeCell ref="F8:F12"/>
    <mergeCell ref="B15:D15"/>
    <mergeCell ref="B16:D16"/>
    <mergeCell ref="B24:D24"/>
    <mergeCell ref="E8:E12"/>
    <mergeCell ref="B17:D17"/>
    <mergeCell ref="B18:D18"/>
    <mergeCell ref="B19:D19"/>
    <mergeCell ref="B14:C14"/>
    <mergeCell ref="B23:D23"/>
    <mergeCell ref="B20:D20"/>
    <mergeCell ref="B21:D21"/>
    <mergeCell ref="B22:D22"/>
    <mergeCell ref="B25:D25"/>
    <mergeCell ref="A7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5" sqref="B15:D15"/>
    </sheetView>
  </sheetViews>
  <sheetFormatPr defaultColWidth="9.00390625" defaultRowHeight="12.75"/>
  <cols>
    <col min="1" max="1" width="3.25390625" style="0" customWidth="1"/>
    <col min="2" max="2" width="50.875" style="0" customWidth="1"/>
    <col min="3" max="3" width="6.125" style="0" customWidth="1"/>
    <col min="4" max="4" width="8.25390625" style="0" customWidth="1"/>
    <col min="5" max="5" width="10.875" style="0" hidden="1" customWidth="1"/>
    <col min="6" max="6" width="10.875" style="0" customWidth="1"/>
  </cols>
  <sheetData>
    <row r="1" spans="1:6" ht="12.75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13</v>
      </c>
      <c r="B2" s="135"/>
      <c r="C2" s="135"/>
      <c r="D2" s="135"/>
      <c r="E2" s="135"/>
      <c r="F2" s="136"/>
    </row>
    <row r="3" spans="1:6" ht="12.75">
      <c r="A3" s="171" t="s">
        <v>23</v>
      </c>
      <c r="B3" s="138" t="s">
        <v>7</v>
      </c>
      <c r="C3" s="134" t="s">
        <v>20</v>
      </c>
      <c r="D3" s="135"/>
      <c r="E3" s="136"/>
      <c r="F3" s="9"/>
    </row>
    <row r="4" spans="1:6" ht="28.5" customHeight="1">
      <c r="A4" s="172"/>
      <c r="B4" s="138"/>
      <c r="C4" s="2" t="s">
        <v>6</v>
      </c>
      <c r="D4" s="2" t="s">
        <v>21</v>
      </c>
      <c r="E4" s="2" t="s">
        <v>22</v>
      </c>
      <c r="F4" s="2" t="s">
        <v>19</v>
      </c>
    </row>
    <row r="5" spans="1:6" ht="12.75" customHeight="1" hidden="1">
      <c r="A5" s="3"/>
      <c r="B5" s="3"/>
      <c r="C5" s="1"/>
      <c r="D5" s="1"/>
      <c r="E5" s="1"/>
      <c r="F5" s="7">
        <v>6.0174</v>
      </c>
    </row>
    <row r="6" spans="1:6" ht="17.25" customHeight="1">
      <c r="A6" s="3" t="s">
        <v>0</v>
      </c>
      <c r="B6" s="3" t="s">
        <v>1</v>
      </c>
      <c r="C6" s="1"/>
      <c r="D6" s="1"/>
      <c r="E6" s="1"/>
      <c r="F6" s="7"/>
    </row>
    <row r="7" spans="1:6" ht="12.75" customHeight="1">
      <c r="A7" s="165" t="s">
        <v>112</v>
      </c>
      <c r="B7" s="26" t="s">
        <v>106</v>
      </c>
      <c r="C7" s="20"/>
      <c r="D7" s="21"/>
      <c r="E7" s="19"/>
      <c r="F7" s="27"/>
    </row>
    <row r="8" spans="1:6" ht="12.75">
      <c r="A8" s="167"/>
      <c r="B8" s="1" t="s">
        <v>111</v>
      </c>
      <c r="C8" s="5">
        <v>75</v>
      </c>
      <c r="D8" s="20">
        <v>360</v>
      </c>
      <c r="E8" s="19">
        <v>360</v>
      </c>
      <c r="F8" s="56">
        <f>E8*F5</f>
        <v>2166.264</v>
      </c>
    </row>
    <row r="9" spans="1:6" ht="12.75">
      <c r="A9" s="100"/>
      <c r="B9" s="123"/>
      <c r="C9" s="1"/>
      <c r="D9" s="1"/>
      <c r="E9" s="1"/>
      <c r="F9" s="35"/>
    </row>
    <row r="10" spans="1:6" ht="12.75">
      <c r="A10" s="3" t="s">
        <v>2</v>
      </c>
      <c r="B10" s="152" t="s">
        <v>3</v>
      </c>
      <c r="C10" s="153"/>
      <c r="D10" s="1"/>
      <c r="E10" s="1"/>
      <c r="F10" s="35"/>
    </row>
    <row r="11" spans="1:6" ht="14.25" customHeight="1">
      <c r="A11" s="13"/>
      <c r="B11" s="155" t="s">
        <v>8</v>
      </c>
      <c r="C11" s="155"/>
      <c r="D11" s="155"/>
      <c r="E11" s="117">
        <v>15812</v>
      </c>
      <c r="F11" s="33">
        <v>7920</v>
      </c>
    </row>
    <row r="12" spans="1:6" ht="12.75" customHeight="1">
      <c r="A12" s="31"/>
      <c r="B12" s="161" t="s">
        <v>4</v>
      </c>
      <c r="C12" s="161"/>
      <c r="D12" s="161"/>
      <c r="E12" s="118">
        <v>22367</v>
      </c>
      <c r="F12" s="33">
        <v>13126.74</v>
      </c>
    </row>
    <row r="13" spans="1:6" ht="12.75">
      <c r="A13" s="32"/>
      <c r="B13" s="142" t="s">
        <v>161</v>
      </c>
      <c r="C13" s="142"/>
      <c r="D13" s="142"/>
      <c r="E13" s="119">
        <v>49226</v>
      </c>
      <c r="F13" s="33">
        <v>750</v>
      </c>
    </row>
    <row r="14" spans="1:6" ht="13.5" customHeight="1">
      <c r="A14" s="32"/>
      <c r="B14" s="142" t="s">
        <v>9</v>
      </c>
      <c r="C14" s="142"/>
      <c r="D14" s="142"/>
      <c r="E14" s="119">
        <v>8779</v>
      </c>
      <c r="F14" s="33">
        <v>4992.65</v>
      </c>
    </row>
    <row r="15" spans="1:6" ht="12.75" customHeight="1">
      <c r="A15" s="32"/>
      <c r="B15" s="155" t="s">
        <v>168</v>
      </c>
      <c r="C15" s="155"/>
      <c r="D15" s="155"/>
      <c r="E15" s="117"/>
      <c r="F15" s="33">
        <v>1845.84</v>
      </c>
    </row>
    <row r="16" spans="1:6" ht="12.75" customHeight="1">
      <c r="A16" s="32"/>
      <c r="B16" s="159" t="s">
        <v>10</v>
      </c>
      <c r="C16" s="159"/>
      <c r="D16" s="159"/>
      <c r="E16" s="117">
        <v>146682</v>
      </c>
      <c r="F16" s="113">
        <f>SUM(F8:F15)</f>
        <v>30801.494000000002</v>
      </c>
    </row>
    <row r="17" spans="1:6" ht="12.75">
      <c r="A17" s="12"/>
      <c r="B17" s="156" t="s">
        <v>158</v>
      </c>
      <c r="C17" s="157"/>
      <c r="D17" s="158"/>
      <c r="E17" s="120">
        <v>91534</v>
      </c>
      <c r="F17" s="113">
        <v>52379.84</v>
      </c>
    </row>
    <row r="18" spans="1:6" ht="18" customHeight="1">
      <c r="A18" s="12"/>
      <c r="B18" s="160" t="s">
        <v>163</v>
      </c>
      <c r="C18" s="160"/>
      <c r="D18" s="160"/>
      <c r="E18" s="121">
        <v>57929</v>
      </c>
      <c r="F18" s="33">
        <v>4200</v>
      </c>
    </row>
    <row r="19" spans="1:6" ht="15.75" customHeight="1">
      <c r="A19" s="12"/>
      <c r="B19" s="168" t="s">
        <v>24</v>
      </c>
      <c r="C19" s="168"/>
      <c r="D19" s="168"/>
      <c r="E19" s="121">
        <v>-113076</v>
      </c>
      <c r="F19" s="33">
        <f>F17+F18-F16</f>
        <v>25778.345999999994</v>
      </c>
    </row>
    <row r="20" spans="1:6" ht="12.75" customHeight="1">
      <c r="A20" s="12"/>
      <c r="B20" s="154" t="s">
        <v>159</v>
      </c>
      <c r="C20" s="154"/>
      <c r="D20" s="154"/>
      <c r="E20" s="122">
        <v>172695</v>
      </c>
      <c r="F20" s="33">
        <v>9131.8</v>
      </c>
    </row>
  </sheetData>
  <sheetProtection/>
  <mergeCells count="17">
    <mergeCell ref="B10:C10"/>
    <mergeCell ref="B15:D15"/>
    <mergeCell ref="B16:D16"/>
    <mergeCell ref="A1:F1"/>
    <mergeCell ref="A2:F2"/>
    <mergeCell ref="B3:B4"/>
    <mergeCell ref="C3:E3"/>
    <mergeCell ref="A3:A4"/>
    <mergeCell ref="A7:A8"/>
    <mergeCell ref="B17:D17"/>
    <mergeCell ref="B18:D18"/>
    <mergeCell ref="B20:D20"/>
    <mergeCell ref="B11:D11"/>
    <mergeCell ref="B12:D12"/>
    <mergeCell ref="B13:D13"/>
    <mergeCell ref="B14:D14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7">
      <selection activeCell="B57" sqref="B57:D57"/>
    </sheetView>
  </sheetViews>
  <sheetFormatPr defaultColWidth="9.00390625" defaultRowHeight="12.75"/>
  <cols>
    <col min="1" max="1" width="3.75390625" style="0" customWidth="1"/>
    <col min="2" max="2" width="53.875" style="0" customWidth="1"/>
    <col min="3" max="3" width="5.75390625" style="0" customWidth="1"/>
    <col min="4" max="4" width="10.00390625" style="0" customWidth="1"/>
    <col min="5" max="5" width="10.125" style="0" hidden="1" customWidth="1"/>
    <col min="6" max="6" width="11.00390625" style="0" customWidth="1"/>
  </cols>
  <sheetData>
    <row r="1" spans="1:6" ht="12.75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14</v>
      </c>
      <c r="B2" s="135"/>
      <c r="C2" s="135"/>
      <c r="D2" s="135"/>
      <c r="E2" s="135"/>
      <c r="F2" s="136"/>
    </row>
    <row r="3" spans="1:6" ht="12.75">
      <c r="A3" s="137" t="s">
        <v>23</v>
      </c>
      <c r="B3" s="138" t="s">
        <v>7</v>
      </c>
      <c r="C3" s="134" t="s">
        <v>20</v>
      </c>
      <c r="D3" s="135"/>
      <c r="E3" s="136"/>
      <c r="F3" s="9"/>
    </row>
    <row r="4" spans="1:6" ht="22.5" customHeight="1">
      <c r="A4" s="137"/>
      <c r="B4" s="138"/>
      <c r="C4" s="2" t="s">
        <v>6</v>
      </c>
      <c r="D4" s="2" t="s">
        <v>21</v>
      </c>
      <c r="E4" s="2" t="s">
        <v>22</v>
      </c>
      <c r="F4" s="2" t="s">
        <v>19</v>
      </c>
    </row>
    <row r="5" spans="1:6" ht="10.5" customHeight="1" hidden="1">
      <c r="A5" s="28"/>
      <c r="B5" s="3"/>
      <c r="C5" s="1"/>
      <c r="D5" s="1"/>
      <c r="E5" s="1"/>
      <c r="F5" s="7">
        <v>6.0174</v>
      </c>
    </row>
    <row r="6" spans="1:6" ht="15" customHeight="1">
      <c r="A6" s="28" t="s">
        <v>0</v>
      </c>
      <c r="B6" s="3" t="s">
        <v>1</v>
      </c>
      <c r="C6" s="1"/>
      <c r="D6" s="1"/>
      <c r="E6" s="1"/>
      <c r="F6" s="7"/>
    </row>
    <row r="7" spans="1:6" ht="14.25" customHeight="1">
      <c r="A7" s="182" t="s">
        <v>33</v>
      </c>
      <c r="B7" s="15" t="s">
        <v>39</v>
      </c>
      <c r="C7" s="16"/>
      <c r="D7" s="16"/>
      <c r="E7" s="16"/>
      <c r="F7" s="37"/>
    </row>
    <row r="8" spans="1:6" ht="14.25" customHeight="1">
      <c r="A8" s="183"/>
      <c r="B8" s="1" t="s">
        <v>40</v>
      </c>
      <c r="C8" s="20">
        <v>1</v>
      </c>
      <c r="D8" s="20">
        <v>44.56</v>
      </c>
      <c r="E8" s="185">
        <v>746.97</v>
      </c>
      <c r="F8" s="176">
        <f>F5*E8</f>
        <v>4494.817278</v>
      </c>
    </row>
    <row r="9" spans="1:6" ht="15" customHeight="1">
      <c r="A9" s="183"/>
      <c r="B9" s="1" t="s">
        <v>41</v>
      </c>
      <c r="C9" s="20">
        <v>1</v>
      </c>
      <c r="D9" s="20">
        <v>5.41</v>
      </c>
      <c r="E9" s="186"/>
      <c r="F9" s="177"/>
    </row>
    <row r="10" spans="1:6" ht="15.75" customHeight="1">
      <c r="A10" s="183"/>
      <c r="B10" s="1" t="s">
        <v>42</v>
      </c>
      <c r="C10" s="20">
        <v>5</v>
      </c>
      <c r="D10" s="20">
        <v>21.92</v>
      </c>
      <c r="E10" s="186"/>
      <c r="F10" s="177"/>
    </row>
    <row r="11" spans="1:6" ht="14.25" customHeight="1">
      <c r="A11" s="183"/>
      <c r="B11" s="77" t="s">
        <v>43</v>
      </c>
      <c r="C11" s="84">
        <v>4.5</v>
      </c>
      <c r="D11" s="84">
        <v>305.08</v>
      </c>
      <c r="E11" s="186"/>
      <c r="F11" s="177"/>
    </row>
    <row r="12" spans="1:6" ht="15" customHeight="1">
      <c r="A12" s="183"/>
      <c r="B12" s="4" t="s">
        <v>44</v>
      </c>
      <c r="C12" s="20">
        <v>1.3</v>
      </c>
      <c r="D12" s="20">
        <v>55.77</v>
      </c>
      <c r="E12" s="186"/>
      <c r="F12" s="177"/>
    </row>
    <row r="13" spans="1:6" ht="15" customHeight="1">
      <c r="A13" s="183"/>
      <c r="B13" s="4" t="s">
        <v>45</v>
      </c>
      <c r="C13" s="20">
        <v>0.5</v>
      </c>
      <c r="D13" s="20">
        <v>39.4</v>
      </c>
      <c r="E13" s="186"/>
      <c r="F13" s="177"/>
    </row>
    <row r="14" spans="1:6" ht="15" customHeight="1">
      <c r="A14" s="183"/>
      <c r="B14" s="4" t="s">
        <v>46</v>
      </c>
      <c r="C14" s="20">
        <v>0.4</v>
      </c>
      <c r="D14" s="20">
        <v>34.65</v>
      </c>
      <c r="E14" s="186"/>
      <c r="F14" s="177"/>
    </row>
    <row r="15" spans="1:6" ht="14.25" customHeight="1">
      <c r="A15" s="183"/>
      <c r="B15" s="4" t="s">
        <v>47</v>
      </c>
      <c r="C15" s="20">
        <v>3</v>
      </c>
      <c r="D15" s="20">
        <v>188.18</v>
      </c>
      <c r="E15" s="186"/>
      <c r="F15" s="177"/>
    </row>
    <row r="16" spans="1:6" ht="12.75">
      <c r="A16" s="183"/>
      <c r="B16" s="4" t="s">
        <v>48</v>
      </c>
      <c r="C16" s="20">
        <v>0.2</v>
      </c>
      <c r="D16" s="20">
        <v>52</v>
      </c>
      <c r="E16" s="187"/>
      <c r="F16" s="178"/>
    </row>
    <row r="17" spans="1:6" ht="12.75">
      <c r="A17" s="183"/>
      <c r="B17" s="71" t="s">
        <v>34</v>
      </c>
      <c r="C17" s="20"/>
      <c r="D17" s="20"/>
      <c r="E17" s="62"/>
      <c r="F17" s="63"/>
    </row>
    <row r="18" spans="1:6" ht="12.75">
      <c r="A18" s="184"/>
      <c r="B18" s="4" t="s">
        <v>49</v>
      </c>
      <c r="C18" s="20">
        <v>1</v>
      </c>
      <c r="D18" s="20">
        <v>372</v>
      </c>
      <c r="E18" s="19">
        <v>372</v>
      </c>
      <c r="F18" s="39">
        <v>372</v>
      </c>
    </row>
    <row r="19" spans="1:6" ht="12.75">
      <c r="A19" s="165" t="s">
        <v>89</v>
      </c>
      <c r="B19" s="25" t="s">
        <v>90</v>
      </c>
      <c r="C19" s="20"/>
      <c r="D19" s="20"/>
      <c r="E19" s="29"/>
      <c r="F19" s="38"/>
    </row>
    <row r="20" spans="1:6" ht="12.75">
      <c r="A20" s="166"/>
      <c r="B20" s="60" t="s">
        <v>91</v>
      </c>
      <c r="C20" s="61">
        <v>1.2</v>
      </c>
      <c r="D20" s="69">
        <v>3348</v>
      </c>
      <c r="E20" s="179">
        <v>3456</v>
      </c>
      <c r="F20" s="176">
        <f>E20*F5</f>
        <v>20796.134400000003</v>
      </c>
    </row>
    <row r="21" spans="1:6" ht="12.75">
      <c r="A21" s="166"/>
      <c r="B21" s="71" t="s">
        <v>92</v>
      </c>
      <c r="C21" s="20"/>
      <c r="D21" s="20"/>
      <c r="E21" s="180"/>
      <c r="F21" s="177"/>
    </row>
    <row r="22" spans="1:6" ht="12.75">
      <c r="A22" s="167"/>
      <c r="B22" s="4" t="s">
        <v>93</v>
      </c>
      <c r="C22" s="20">
        <v>6</v>
      </c>
      <c r="D22" s="20">
        <v>108</v>
      </c>
      <c r="E22" s="181"/>
      <c r="F22" s="178"/>
    </row>
    <row r="23" spans="1:6" ht="12.75">
      <c r="A23" s="165" t="s">
        <v>112</v>
      </c>
      <c r="B23" s="71" t="s">
        <v>38</v>
      </c>
      <c r="C23" s="20"/>
      <c r="D23" s="21"/>
      <c r="E23" s="89"/>
      <c r="F23" s="63"/>
    </row>
    <row r="24" spans="1:6" ht="12.75">
      <c r="A24" s="166"/>
      <c r="B24" s="4" t="s">
        <v>113</v>
      </c>
      <c r="C24" s="20">
        <v>2</v>
      </c>
      <c r="D24" s="20">
        <v>130</v>
      </c>
      <c r="E24" s="179">
        <v>2371.6</v>
      </c>
      <c r="F24" s="176">
        <f>E24*F5</f>
        <v>14270.86584</v>
      </c>
    </row>
    <row r="25" spans="1:6" ht="12.75">
      <c r="A25" s="166"/>
      <c r="B25" s="4" t="s">
        <v>72</v>
      </c>
      <c r="C25" s="20">
        <v>0.15</v>
      </c>
      <c r="D25" s="20">
        <v>39</v>
      </c>
      <c r="E25" s="180"/>
      <c r="F25" s="177"/>
    </row>
    <row r="26" spans="1:6" ht="12.75">
      <c r="A26" s="166"/>
      <c r="B26" s="4" t="s">
        <v>114</v>
      </c>
      <c r="C26" s="20">
        <v>1</v>
      </c>
      <c r="D26" s="20">
        <v>314.19</v>
      </c>
      <c r="E26" s="180"/>
      <c r="F26" s="177"/>
    </row>
    <row r="27" spans="1:6" ht="12.75">
      <c r="A27" s="166"/>
      <c r="B27" s="4" t="s">
        <v>115</v>
      </c>
      <c r="C27" s="20">
        <v>1</v>
      </c>
      <c r="D27" s="20">
        <v>244.87</v>
      </c>
      <c r="E27" s="180"/>
      <c r="F27" s="177"/>
    </row>
    <row r="28" spans="1:6" ht="12.75">
      <c r="A28" s="166"/>
      <c r="B28" s="76" t="s">
        <v>116</v>
      </c>
      <c r="C28" s="20">
        <v>1</v>
      </c>
      <c r="D28" s="20">
        <v>26</v>
      </c>
      <c r="E28" s="180"/>
      <c r="F28" s="177"/>
    </row>
    <row r="29" spans="1:6" ht="12.75">
      <c r="A29" s="166"/>
      <c r="B29" s="4" t="s">
        <v>117</v>
      </c>
      <c r="C29" s="20">
        <v>5</v>
      </c>
      <c r="D29" s="20">
        <v>49.91</v>
      </c>
      <c r="E29" s="180"/>
      <c r="F29" s="177"/>
    </row>
    <row r="30" spans="1:6" ht="12.75">
      <c r="A30" s="166"/>
      <c r="B30" s="4" t="s">
        <v>118</v>
      </c>
      <c r="C30" s="20">
        <v>1</v>
      </c>
      <c r="D30" s="20">
        <v>42.9</v>
      </c>
      <c r="E30" s="180"/>
      <c r="F30" s="177"/>
    </row>
    <row r="31" spans="1:6" ht="12.75">
      <c r="A31" s="166"/>
      <c r="B31" s="4" t="s">
        <v>119</v>
      </c>
      <c r="C31" s="20">
        <v>11</v>
      </c>
      <c r="D31" s="20">
        <v>745.75</v>
      </c>
      <c r="E31" s="180"/>
      <c r="F31" s="177"/>
    </row>
    <row r="32" spans="1:6" ht="12.75">
      <c r="A32" s="166"/>
      <c r="B32" s="4" t="s">
        <v>120</v>
      </c>
      <c r="C32" s="20">
        <v>6.5</v>
      </c>
      <c r="D32" s="20">
        <v>730.93</v>
      </c>
      <c r="E32" s="180"/>
      <c r="F32" s="177"/>
    </row>
    <row r="33" spans="1:6" ht="12.75">
      <c r="A33" s="167"/>
      <c r="B33" s="4" t="s">
        <v>77</v>
      </c>
      <c r="C33" s="20">
        <v>0.5</v>
      </c>
      <c r="D33" s="20">
        <v>48.05</v>
      </c>
      <c r="E33" s="181"/>
      <c r="F33" s="178"/>
    </row>
    <row r="34" spans="1:6" ht="12.75">
      <c r="A34" s="165" t="s">
        <v>139</v>
      </c>
      <c r="B34" s="71" t="s">
        <v>5</v>
      </c>
      <c r="C34" s="20"/>
      <c r="D34" s="20"/>
      <c r="E34" s="62"/>
      <c r="F34" s="63"/>
    </row>
    <row r="35" spans="1:6" ht="12.75">
      <c r="A35" s="166"/>
      <c r="B35" s="1" t="s">
        <v>69</v>
      </c>
      <c r="C35" s="20">
        <v>2</v>
      </c>
      <c r="D35" s="20">
        <v>32</v>
      </c>
      <c r="E35" s="62"/>
      <c r="F35" s="39"/>
    </row>
    <row r="36" spans="1:6" ht="12.75">
      <c r="A36" s="166"/>
      <c r="B36" s="74" t="s">
        <v>38</v>
      </c>
      <c r="C36" s="20"/>
      <c r="D36" s="20"/>
      <c r="E36" s="62"/>
      <c r="F36" s="39"/>
    </row>
    <row r="37" spans="1:6" ht="12.75">
      <c r="A37" s="167"/>
      <c r="B37" s="1" t="s">
        <v>77</v>
      </c>
      <c r="C37" s="20">
        <v>5</v>
      </c>
      <c r="D37" s="20">
        <v>480.5</v>
      </c>
      <c r="E37" s="19">
        <v>480.5</v>
      </c>
      <c r="F37" s="39">
        <f>E37*F5</f>
        <v>2891.3607</v>
      </c>
    </row>
    <row r="38" spans="1:6" ht="12.75">
      <c r="A38" s="165" t="s">
        <v>143</v>
      </c>
      <c r="B38" s="74" t="s">
        <v>141</v>
      </c>
      <c r="C38" s="20"/>
      <c r="D38" s="20"/>
      <c r="E38" s="62"/>
      <c r="F38" s="63"/>
    </row>
    <row r="39" spans="1:6" ht="12.75">
      <c r="A39" s="166"/>
      <c r="B39" s="1" t="s">
        <v>125</v>
      </c>
      <c r="C39" s="20">
        <v>1</v>
      </c>
      <c r="D39" s="20">
        <v>225</v>
      </c>
      <c r="E39" s="173">
        <v>318.05</v>
      </c>
      <c r="F39" s="176">
        <f>E39*F5</f>
        <v>1913.83407</v>
      </c>
    </row>
    <row r="40" spans="1:6" ht="12.75">
      <c r="A40" s="166"/>
      <c r="B40" s="1" t="s">
        <v>142</v>
      </c>
      <c r="C40" s="20">
        <v>1</v>
      </c>
      <c r="D40" s="20">
        <v>45</v>
      </c>
      <c r="E40" s="174"/>
      <c r="F40" s="177"/>
    </row>
    <row r="41" spans="1:6" ht="12.75">
      <c r="A41" s="167"/>
      <c r="B41" s="1" t="s">
        <v>77</v>
      </c>
      <c r="C41" s="20">
        <v>0.5</v>
      </c>
      <c r="D41" s="20">
        <v>48.05</v>
      </c>
      <c r="E41" s="175"/>
      <c r="F41" s="178"/>
    </row>
    <row r="42" spans="1:6" ht="15">
      <c r="A42" s="165" t="s">
        <v>153</v>
      </c>
      <c r="B42" s="99" t="s">
        <v>154</v>
      </c>
      <c r="C42" s="102"/>
      <c r="D42" s="103"/>
      <c r="E42" s="62"/>
      <c r="F42" s="63"/>
    </row>
    <row r="43" spans="1:6" ht="12.75">
      <c r="A43" s="166"/>
      <c r="B43" s="101" t="s">
        <v>113</v>
      </c>
      <c r="C43" s="127">
        <v>2</v>
      </c>
      <c r="D43" s="103">
        <v>130</v>
      </c>
      <c r="E43" s="173">
        <v>1570.15</v>
      </c>
      <c r="F43" s="176">
        <f>E43*F5</f>
        <v>9448.22061</v>
      </c>
    </row>
    <row r="44" spans="1:6" ht="12.75">
      <c r="A44" s="166"/>
      <c r="B44" s="101" t="s">
        <v>155</v>
      </c>
      <c r="C44" s="127">
        <v>1</v>
      </c>
      <c r="D44" s="103">
        <v>480</v>
      </c>
      <c r="E44" s="174"/>
      <c r="F44" s="177"/>
    </row>
    <row r="45" spans="1:6" ht="12.75">
      <c r="A45" s="166"/>
      <c r="B45" s="101" t="s">
        <v>81</v>
      </c>
      <c r="C45" s="127">
        <v>1</v>
      </c>
      <c r="D45" s="103">
        <v>180</v>
      </c>
      <c r="E45" s="174"/>
      <c r="F45" s="177"/>
    </row>
    <row r="46" spans="1:6" ht="12.75">
      <c r="A46" s="166"/>
      <c r="B46" s="101" t="s">
        <v>156</v>
      </c>
      <c r="C46" s="127">
        <v>1</v>
      </c>
      <c r="D46" s="103">
        <v>670</v>
      </c>
      <c r="E46" s="174"/>
      <c r="F46" s="177"/>
    </row>
    <row r="47" spans="1:6" ht="12.75">
      <c r="A47" s="167"/>
      <c r="B47" s="101" t="s">
        <v>157</v>
      </c>
      <c r="C47" s="127">
        <v>1</v>
      </c>
      <c r="D47" s="103">
        <v>110.15</v>
      </c>
      <c r="E47" s="175"/>
      <c r="F47" s="178"/>
    </row>
    <row r="48" spans="1:6" ht="12.75">
      <c r="A48" s="36"/>
      <c r="B48" s="101" t="s">
        <v>162</v>
      </c>
      <c r="C48" s="102"/>
      <c r="D48" s="103"/>
      <c r="E48" s="29"/>
      <c r="F48" s="38">
        <v>2059</v>
      </c>
    </row>
    <row r="49" spans="1:6" ht="12.75">
      <c r="A49" s="82"/>
      <c r="B49" s="1"/>
      <c r="C49" s="20"/>
      <c r="D49" s="107">
        <f>SUM(D8:D47)</f>
        <v>9347.269999999999</v>
      </c>
      <c r="E49" s="62"/>
      <c r="F49" s="112">
        <f>SUM(F7:F48)</f>
        <v>56246.232898</v>
      </c>
    </row>
    <row r="50" spans="1:6" ht="12.75">
      <c r="A50" s="3" t="s">
        <v>2</v>
      </c>
      <c r="B50" s="152" t="s">
        <v>3</v>
      </c>
      <c r="C50" s="153"/>
      <c r="D50" s="1"/>
      <c r="E50" s="1"/>
      <c r="F50" s="33"/>
    </row>
    <row r="51" spans="1:6" ht="12.75" customHeight="1">
      <c r="A51" s="13"/>
      <c r="B51" s="155" t="s">
        <v>8</v>
      </c>
      <c r="C51" s="155"/>
      <c r="D51" s="155"/>
      <c r="E51" s="117">
        <v>15812</v>
      </c>
      <c r="F51" s="33">
        <v>27008.3</v>
      </c>
    </row>
    <row r="52" spans="1:6" ht="14.25" customHeight="1">
      <c r="A52" s="31"/>
      <c r="B52" s="161" t="s">
        <v>4</v>
      </c>
      <c r="C52" s="161"/>
      <c r="D52" s="161"/>
      <c r="E52" s="118">
        <v>22367</v>
      </c>
      <c r="F52" s="33">
        <v>44763.76</v>
      </c>
    </row>
    <row r="53" spans="1:6" ht="12.75" customHeight="1">
      <c r="A53" s="31"/>
      <c r="B53" s="155" t="s">
        <v>105</v>
      </c>
      <c r="C53" s="155"/>
      <c r="D53" s="155"/>
      <c r="E53" s="117">
        <v>876</v>
      </c>
      <c r="F53" s="33">
        <v>1690.2</v>
      </c>
    </row>
    <row r="54" spans="1:6" ht="12.75" customHeight="1">
      <c r="A54" s="31"/>
      <c r="B54" s="155" t="s">
        <v>25</v>
      </c>
      <c r="C54" s="155"/>
      <c r="D54" s="155"/>
      <c r="E54" s="117">
        <v>318</v>
      </c>
      <c r="F54" s="33">
        <v>3065.6</v>
      </c>
    </row>
    <row r="55" spans="1:6" ht="12.75">
      <c r="A55" s="32"/>
      <c r="B55" s="142" t="s">
        <v>161</v>
      </c>
      <c r="C55" s="142"/>
      <c r="D55" s="142"/>
      <c r="E55" s="119">
        <v>49226</v>
      </c>
      <c r="F55" s="33">
        <v>750</v>
      </c>
    </row>
    <row r="56" spans="1:6" ht="12.75">
      <c r="A56" s="32"/>
      <c r="B56" s="142" t="s">
        <v>9</v>
      </c>
      <c r="C56" s="142"/>
      <c r="D56" s="142"/>
      <c r="E56" s="119">
        <v>8779</v>
      </c>
      <c r="F56" s="33">
        <v>17025.53</v>
      </c>
    </row>
    <row r="57" spans="1:6" ht="15" customHeight="1">
      <c r="A57" s="32"/>
      <c r="B57" s="155" t="s">
        <v>168</v>
      </c>
      <c r="C57" s="155"/>
      <c r="D57" s="155"/>
      <c r="E57" s="117"/>
      <c r="F57" s="33">
        <v>6384.54</v>
      </c>
    </row>
    <row r="58" spans="1:6" ht="12.75" customHeight="1">
      <c r="A58" s="32"/>
      <c r="B58" s="159" t="s">
        <v>10</v>
      </c>
      <c r="C58" s="159"/>
      <c r="D58" s="159"/>
      <c r="E58" s="117">
        <v>146682</v>
      </c>
      <c r="F58" s="113">
        <f>SUM(F49:F57)</f>
        <v>156934.162898</v>
      </c>
    </row>
    <row r="59" spans="1:6" ht="12.75" customHeight="1">
      <c r="A59" s="32"/>
      <c r="B59" s="156" t="s">
        <v>158</v>
      </c>
      <c r="C59" s="157"/>
      <c r="D59" s="158"/>
      <c r="E59" s="120">
        <v>91534</v>
      </c>
      <c r="F59" s="113">
        <v>173613</v>
      </c>
    </row>
    <row r="60" spans="1:6" ht="12.75">
      <c r="A60" s="12"/>
      <c r="B60" s="160" t="s">
        <v>163</v>
      </c>
      <c r="C60" s="160"/>
      <c r="D60" s="160"/>
      <c r="E60" s="121">
        <v>57929</v>
      </c>
      <c r="F60" s="33">
        <v>4200</v>
      </c>
    </row>
    <row r="61" spans="1:6" ht="15.75" customHeight="1">
      <c r="A61" s="12"/>
      <c r="B61" s="168" t="s">
        <v>24</v>
      </c>
      <c r="C61" s="168"/>
      <c r="D61" s="168"/>
      <c r="E61" s="121">
        <v>-113076</v>
      </c>
      <c r="F61" s="33">
        <f>F59+F60-F58</f>
        <v>20878.83710199999</v>
      </c>
    </row>
    <row r="62" spans="1:6" ht="12" customHeight="1">
      <c r="A62" s="12"/>
      <c r="B62" s="154" t="s">
        <v>159</v>
      </c>
      <c r="C62" s="154"/>
      <c r="D62" s="154"/>
      <c r="E62" s="122">
        <v>172695</v>
      </c>
      <c r="F62" s="33">
        <v>36225</v>
      </c>
    </row>
  </sheetData>
  <sheetProtection/>
  <mergeCells count="34">
    <mergeCell ref="A1:F1"/>
    <mergeCell ref="A2:F2"/>
    <mergeCell ref="A3:A4"/>
    <mergeCell ref="B3:B4"/>
    <mergeCell ref="C3:E3"/>
    <mergeCell ref="A7:A18"/>
    <mergeCell ref="F8:F16"/>
    <mergeCell ref="E8:E16"/>
    <mergeCell ref="B51:D51"/>
    <mergeCell ref="B52:D52"/>
    <mergeCell ref="B53:D53"/>
    <mergeCell ref="B62:D62"/>
    <mergeCell ref="A19:A22"/>
    <mergeCell ref="E20:E22"/>
    <mergeCell ref="A23:A33"/>
    <mergeCell ref="E24:E33"/>
    <mergeCell ref="B50:C50"/>
    <mergeCell ref="A38:A41"/>
    <mergeCell ref="E39:E41"/>
    <mergeCell ref="F39:F41"/>
    <mergeCell ref="F20:F22"/>
    <mergeCell ref="A34:A37"/>
    <mergeCell ref="A42:A47"/>
    <mergeCell ref="E43:E47"/>
    <mergeCell ref="F43:F47"/>
    <mergeCell ref="F24:F33"/>
    <mergeCell ref="B60:D60"/>
    <mergeCell ref="B61:D61"/>
    <mergeCell ref="B54:D54"/>
    <mergeCell ref="B55:D55"/>
    <mergeCell ref="B56:D56"/>
    <mergeCell ref="B57:D57"/>
    <mergeCell ref="B58:D58"/>
    <mergeCell ref="B59:D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4">
      <selection activeCell="B57" sqref="B57:D57"/>
    </sheetView>
  </sheetViews>
  <sheetFormatPr defaultColWidth="9.00390625" defaultRowHeight="12.75"/>
  <cols>
    <col min="1" max="1" width="3.875" style="0" customWidth="1"/>
    <col min="2" max="2" width="52.125" style="0" customWidth="1"/>
    <col min="3" max="3" width="5.125" style="0" customWidth="1"/>
    <col min="4" max="4" width="9.375" style="0" customWidth="1"/>
    <col min="5" max="5" width="11.25390625" style="0" hidden="1" customWidth="1"/>
    <col min="6" max="6" width="11.125" style="0" customWidth="1"/>
  </cols>
  <sheetData>
    <row r="1" spans="1:6" ht="12" customHeight="1">
      <c r="A1" s="134" t="s">
        <v>160</v>
      </c>
      <c r="B1" s="135"/>
      <c r="C1" s="135"/>
      <c r="D1" s="135"/>
      <c r="E1" s="135"/>
      <c r="F1" s="136"/>
    </row>
    <row r="2" spans="1:6" ht="12.75">
      <c r="A2" s="202" t="s">
        <v>15</v>
      </c>
      <c r="B2" s="203"/>
      <c r="C2" s="203"/>
      <c r="D2" s="203"/>
      <c r="E2" s="203"/>
      <c r="F2" s="204"/>
    </row>
    <row r="3" spans="1:6" ht="10.5" customHeight="1">
      <c r="A3" s="205" t="s">
        <v>23</v>
      </c>
      <c r="B3" s="206" t="s">
        <v>7</v>
      </c>
      <c r="C3" s="202" t="s">
        <v>20</v>
      </c>
      <c r="D3" s="203"/>
      <c r="E3" s="204"/>
      <c r="F3" s="41"/>
    </row>
    <row r="4" spans="1:6" ht="27" customHeight="1">
      <c r="A4" s="205"/>
      <c r="B4" s="206"/>
      <c r="C4" s="40" t="s">
        <v>6</v>
      </c>
      <c r="D4" s="40" t="s">
        <v>21</v>
      </c>
      <c r="E4" s="40" t="s">
        <v>22</v>
      </c>
      <c r="F4" s="40" t="s">
        <v>19</v>
      </c>
    </row>
    <row r="5" spans="1:6" ht="2.25" customHeight="1" hidden="1">
      <c r="A5" s="42"/>
      <c r="B5" s="43"/>
      <c r="C5" s="44"/>
      <c r="D5" s="44"/>
      <c r="E5" s="44"/>
      <c r="F5" s="45">
        <v>6.0174</v>
      </c>
    </row>
    <row r="6" spans="1:6" ht="12" customHeight="1">
      <c r="A6" s="42" t="s">
        <v>0</v>
      </c>
      <c r="B6" s="43" t="s">
        <v>1</v>
      </c>
      <c r="C6" s="44"/>
      <c r="D6" s="44"/>
      <c r="E6" s="44"/>
      <c r="F6" s="45"/>
    </row>
    <row r="7" spans="1:6" ht="12" customHeight="1">
      <c r="A7" s="196" t="s">
        <v>78</v>
      </c>
      <c r="B7" s="46" t="s">
        <v>71</v>
      </c>
      <c r="C7" s="47"/>
      <c r="D7" s="47"/>
      <c r="E7" s="47"/>
      <c r="F7" s="48"/>
    </row>
    <row r="8" spans="1:6" ht="12.75" customHeight="1">
      <c r="A8" s="197"/>
      <c r="B8" s="44" t="s">
        <v>72</v>
      </c>
      <c r="C8" s="48">
        <v>0.3</v>
      </c>
      <c r="D8" s="48">
        <v>78.86</v>
      </c>
      <c r="E8" s="191">
        <v>910.37</v>
      </c>
      <c r="F8" s="188">
        <f>F5*E8</f>
        <v>5478.060438</v>
      </c>
    </row>
    <row r="9" spans="1:6" ht="12.75" customHeight="1">
      <c r="A9" s="197"/>
      <c r="B9" s="87" t="s">
        <v>73</v>
      </c>
      <c r="C9" s="48">
        <v>1</v>
      </c>
      <c r="D9" s="48">
        <v>44.56</v>
      </c>
      <c r="E9" s="192"/>
      <c r="F9" s="189"/>
    </row>
    <row r="10" spans="1:6" ht="12.75">
      <c r="A10" s="197"/>
      <c r="B10" s="87" t="s">
        <v>74</v>
      </c>
      <c r="C10" s="48">
        <v>1</v>
      </c>
      <c r="D10" s="48">
        <v>21.94</v>
      </c>
      <c r="E10" s="192"/>
      <c r="F10" s="189"/>
    </row>
    <row r="11" spans="1:6" ht="12.75">
      <c r="A11" s="197"/>
      <c r="B11" s="87" t="s">
        <v>75</v>
      </c>
      <c r="C11" s="48">
        <v>1</v>
      </c>
      <c r="D11" s="48">
        <v>147</v>
      </c>
      <c r="E11" s="192"/>
      <c r="F11" s="189"/>
    </row>
    <row r="12" spans="1:6" ht="12.75">
      <c r="A12" s="197"/>
      <c r="B12" s="87" t="s">
        <v>76</v>
      </c>
      <c r="C12" s="48">
        <v>3</v>
      </c>
      <c r="D12" s="48">
        <v>358.16</v>
      </c>
      <c r="E12" s="192"/>
      <c r="F12" s="189"/>
    </row>
    <row r="13" spans="1:6" ht="12.75">
      <c r="A13" s="198"/>
      <c r="B13" s="87" t="s">
        <v>77</v>
      </c>
      <c r="C13" s="48">
        <v>3</v>
      </c>
      <c r="D13" s="48">
        <v>259.85</v>
      </c>
      <c r="E13" s="193"/>
      <c r="F13" s="190"/>
    </row>
    <row r="14" spans="1:6" ht="12.75">
      <c r="A14" s="196" t="s">
        <v>89</v>
      </c>
      <c r="B14" s="72" t="s">
        <v>94</v>
      </c>
      <c r="C14" s="48"/>
      <c r="D14" s="48"/>
      <c r="E14" s="65"/>
      <c r="F14" s="66"/>
    </row>
    <row r="15" spans="1:6" ht="12.75">
      <c r="A15" s="197"/>
      <c r="B15" s="44" t="s">
        <v>95</v>
      </c>
      <c r="C15" s="48">
        <v>1</v>
      </c>
      <c r="D15" s="48">
        <v>7.1</v>
      </c>
      <c r="E15" s="191">
        <v>529.82</v>
      </c>
      <c r="F15" s="188">
        <f>E15*F5</f>
        <v>3188.1388680000005</v>
      </c>
    </row>
    <row r="16" spans="1:6" ht="11.25" customHeight="1">
      <c r="A16" s="197"/>
      <c r="B16" s="75" t="s">
        <v>96</v>
      </c>
      <c r="C16" s="48">
        <v>1</v>
      </c>
      <c r="D16" s="48">
        <v>224.98</v>
      </c>
      <c r="E16" s="192"/>
      <c r="F16" s="189"/>
    </row>
    <row r="17" spans="1:6" ht="12.75">
      <c r="A17" s="197"/>
      <c r="B17" s="51" t="s">
        <v>97</v>
      </c>
      <c r="C17" s="48">
        <v>1</v>
      </c>
      <c r="D17" s="48">
        <v>16.4</v>
      </c>
      <c r="E17" s="192"/>
      <c r="F17" s="189"/>
    </row>
    <row r="18" spans="1:6" ht="12.75">
      <c r="A18" s="197"/>
      <c r="B18" s="51" t="s">
        <v>98</v>
      </c>
      <c r="C18" s="48">
        <v>2</v>
      </c>
      <c r="D18" s="48">
        <v>13.49</v>
      </c>
      <c r="E18" s="192"/>
      <c r="F18" s="189"/>
    </row>
    <row r="19" spans="1:6" ht="12.75">
      <c r="A19" s="197"/>
      <c r="B19" s="51" t="s">
        <v>99</v>
      </c>
      <c r="C19" s="48">
        <v>1</v>
      </c>
      <c r="D19" s="48">
        <v>22.4</v>
      </c>
      <c r="E19" s="192"/>
      <c r="F19" s="189"/>
    </row>
    <row r="20" spans="1:6" ht="12.75">
      <c r="A20" s="198"/>
      <c r="B20" s="51" t="s">
        <v>100</v>
      </c>
      <c r="C20" s="48">
        <v>5</v>
      </c>
      <c r="D20" s="48">
        <v>245.45</v>
      </c>
      <c r="E20" s="193"/>
      <c r="F20" s="190"/>
    </row>
    <row r="21" spans="1:6" ht="12.75" customHeight="1">
      <c r="A21" s="196" t="s">
        <v>112</v>
      </c>
      <c r="B21" s="95" t="s">
        <v>121</v>
      </c>
      <c r="C21" s="48"/>
      <c r="D21" s="48"/>
      <c r="E21" s="65"/>
      <c r="F21" s="66"/>
    </row>
    <row r="22" spans="1:6" ht="12.75">
      <c r="A22" s="197"/>
      <c r="B22" s="51" t="s">
        <v>122</v>
      </c>
      <c r="C22" s="48">
        <v>8</v>
      </c>
      <c r="D22" s="48">
        <v>545.6</v>
      </c>
      <c r="E22" s="49">
        <v>545.6</v>
      </c>
      <c r="F22" s="57">
        <f>E22*F5</f>
        <v>3283.09344</v>
      </c>
    </row>
    <row r="23" spans="1:6" ht="12.75">
      <c r="A23" s="197"/>
      <c r="B23" s="80" t="s">
        <v>134</v>
      </c>
      <c r="C23" s="48"/>
      <c r="D23" s="48"/>
      <c r="E23" s="65"/>
      <c r="F23" s="66"/>
    </row>
    <row r="24" spans="1:6" ht="12.75">
      <c r="A24" s="197"/>
      <c r="B24" s="51" t="s">
        <v>113</v>
      </c>
      <c r="C24" s="48">
        <v>1.5</v>
      </c>
      <c r="D24" s="48">
        <v>97.5</v>
      </c>
      <c r="E24" s="191">
        <v>3476.83</v>
      </c>
      <c r="F24" s="188">
        <f>E24*F5</f>
        <v>20921.476842</v>
      </c>
    </row>
    <row r="25" spans="1:6" ht="12.75">
      <c r="A25" s="197"/>
      <c r="B25" s="51" t="s">
        <v>72</v>
      </c>
      <c r="C25" s="48">
        <v>0.15</v>
      </c>
      <c r="D25" s="48">
        <v>39</v>
      </c>
      <c r="E25" s="192"/>
      <c r="F25" s="189"/>
    </row>
    <row r="26" spans="1:6" ht="12.75">
      <c r="A26" s="197"/>
      <c r="B26" s="51" t="s">
        <v>114</v>
      </c>
      <c r="C26" s="48">
        <v>1</v>
      </c>
      <c r="D26" s="48">
        <v>314.19</v>
      </c>
      <c r="E26" s="192"/>
      <c r="F26" s="189"/>
    </row>
    <row r="27" spans="1:6" ht="12.75">
      <c r="A27" s="197"/>
      <c r="B27" s="51" t="s">
        <v>95</v>
      </c>
      <c r="C27" s="48">
        <v>3</v>
      </c>
      <c r="D27" s="48">
        <v>20.7</v>
      </c>
      <c r="E27" s="192"/>
      <c r="F27" s="189"/>
    </row>
    <row r="28" spans="1:6" ht="12.75">
      <c r="A28" s="197"/>
      <c r="B28" s="51" t="s">
        <v>123</v>
      </c>
      <c r="C28" s="48">
        <v>1</v>
      </c>
      <c r="D28" s="48">
        <v>4.38</v>
      </c>
      <c r="E28" s="192"/>
      <c r="F28" s="189"/>
    </row>
    <row r="29" spans="1:6" ht="12.75">
      <c r="A29" s="197"/>
      <c r="B29" s="51" t="s">
        <v>124</v>
      </c>
      <c r="C29" s="48">
        <v>1</v>
      </c>
      <c r="D29" s="48">
        <v>435</v>
      </c>
      <c r="E29" s="192"/>
      <c r="F29" s="189"/>
    </row>
    <row r="30" spans="1:6" ht="12.75">
      <c r="A30" s="197"/>
      <c r="B30" s="51" t="s">
        <v>115</v>
      </c>
      <c r="C30" s="48">
        <v>3</v>
      </c>
      <c r="D30" s="48">
        <v>963.15</v>
      </c>
      <c r="E30" s="192"/>
      <c r="F30" s="189"/>
    </row>
    <row r="31" spans="1:6" ht="12.75">
      <c r="A31" s="197"/>
      <c r="B31" s="51" t="s">
        <v>125</v>
      </c>
      <c r="C31" s="48">
        <v>2</v>
      </c>
      <c r="D31" s="48">
        <v>450</v>
      </c>
      <c r="E31" s="192"/>
      <c r="F31" s="189"/>
    </row>
    <row r="32" spans="1:6" ht="12.75">
      <c r="A32" s="197"/>
      <c r="B32" s="94" t="s">
        <v>81</v>
      </c>
      <c r="C32" s="48">
        <v>1</v>
      </c>
      <c r="D32" s="48">
        <v>165</v>
      </c>
      <c r="E32" s="192"/>
      <c r="F32" s="189"/>
    </row>
    <row r="33" spans="1:6" ht="12.75">
      <c r="A33" s="197"/>
      <c r="B33" s="51" t="s">
        <v>126</v>
      </c>
      <c r="C33" s="48">
        <v>0.15</v>
      </c>
      <c r="D33" s="48">
        <v>100</v>
      </c>
      <c r="E33" s="192"/>
      <c r="F33" s="189"/>
    </row>
    <row r="34" spans="1:6" ht="12.75">
      <c r="A34" s="197"/>
      <c r="B34" s="51" t="s">
        <v>127</v>
      </c>
      <c r="C34" s="48">
        <v>1</v>
      </c>
      <c r="D34" s="48">
        <v>15</v>
      </c>
      <c r="E34" s="192"/>
      <c r="F34" s="189"/>
    </row>
    <row r="35" spans="1:6" ht="12.75">
      <c r="A35" s="197"/>
      <c r="B35" s="51" t="s">
        <v>128</v>
      </c>
      <c r="C35" s="48">
        <v>3</v>
      </c>
      <c r="D35" s="48">
        <v>46.8</v>
      </c>
      <c r="E35" s="192"/>
      <c r="F35" s="189"/>
    </row>
    <row r="36" spans="1:6" ht="12.75">
      <c r="A36" s="197"/>
      <c r="B36" s="51" t="s">
        <v>98</v>
      </c>
      <c r="C36" s="48">
        <v>4</v>
      </c>
      <c r="D36" s="48">
        <v>26.97</v>
      </c>
      <c r="E36" s="192"/>
      <c r="F36" s="189"/>
    </row>
    <row r="37" spans="1:6" ht="12.75">
      <c r="A37" s="197"/>
      <c r="B37" s="51" t="s">
        <v>117</v>
      </c>
      <c r="C37" s="48">
        <v>2</v>
      </c>
      <c r="D37" s="48">
        <v>19.97</v>
      </c>
      <c r="E37" s="192"/>
      <c r="F37" s="189"/>
    </row>
    <row r="38" spans="1:6" ht="12.75">
      <c r="A38" s="197"/>
      <c r="B38" s="51" t="s">
        <v>129</v>
      </c>
      <c r="C38" s="48">
        <v>3</v>
      </c>
      <c r="D38" s="48">
        <v>24</v>
      </c>
      <c r="E38" s="192"/>
      <c r="F38" s="189"/>
    </row>
    <row r="39" spans="1:6" ht="12.75">
      <c r="A39" s="197"/>
      <c r="B39" s="51" t="s">
        <v>130</v>
      </c>
      <c r="C39" s="48">
        <v>1</v>
      </c>
      <c r="D39" s="48">
        <v>11.82</v>
      </c>
      <c r="E39" s="192"/>
      <c r="F39" s="189"/>
    </row>
    <row r="40" spans="1:6" ht="12.75">
      <c r="A40" s="197"/>
      <c r="B40" s="94" t="s">
        <v>131</v>
      </c>
      <c r="C40" s="48">
        <v>1</v>
      </c>
      <c r="D40" s="50">
        <v>19.57</v>
      </c>
      <c r="E40" s="192"/>
      <c r="F40" s="189"/>
    </row>
    <row r="41" spans="1:6" ht="12.75">
      <c r="A41" s="197"/>
      <c r="B41" s="51" t="s">
        <v>132</v>
      </c>
      <c r="C41" s="48">
        <v>3</v>
      </c>
      <c r="D41" s="48">
        <v>67.2</v>
      </c>
      <c r="E41" s="192"/>
      <c r="F41" s="189"/>
    </row>
    <row r="42" spans="1:6" ht="12.75">
      <c r="A42" s="197"/>
      <c r="B42" s="51" t="s">
        <v>133</v>
      </c>
      <c r="C42" s="48">
        <v>1</v>
      </c>
      <c r="D42" s="48">
        <v>95</v>
      </c>
      <c r="E42" s="192"/>
      <c r="F42" s="189"/>
    </row>
    <row r="43" spans="1:6" ht="12.75">
      <c r="A43" s="197"/>
      <c r="B43" s="51" t="s">
        <v>119</v>
      </c>
      <c r="C43" s="48">
        <v>8</v>
      </c>
      <c r="D43" s="48">
        <v>542.36</v>
      </c>
      <c r="E43" s="192"/>
      <c r="F43" s="189"/>
    </row>
    <row r="44" spans="1:6" ht="15" customHeight="1">
      <c r="A44" s="198"/>
      <c r="B44" s="51" t="s">
        <v>77</v>
      </c>
      <c r="C44" s="48">
        <v>0.2</v>
      </c>
      <c r="D44" s="50">
        <v>19.22</v>
      </c>
      <c r="E44" s="193"/>
      <c r="F44" s="190"/>
    </row>
    <row r="45" spans="1:6" ht="15" customHeight="1">
      <c r="A45" s="199" t="s">
        <v>139</v>
      </c>
      <c r="B45" s="80" t="s">
        <v>140</v>
      </c>
      <c r="C45" s="93"/>
      <c r="D45" s="50"/>
      <c r="E45" s="49"/>
      <c r="F45" s="57"/>
    </row>
    <row r="46" spans="1:6" ht="15" customHeight="1">
      <c r="A46" s="200"/>
      <c r="B46" s="44" t="s">
        <v>113</v>
      </c>
      <c r="C46" s="48">
        <v>5</v>
      </c>
      <c r="D46" s="50">
        <v>325</v>
      </c>
      <c r="E46" s="191">
        <v>464.3</v>
      </c>
      <c r="F46" s="188">
        <f>E46*F5</f>
        <v>2793.8788200000004</v>
      </c>
    </row>
    <row r="47" spans="1:6" ht="15" customHeight="1">
      <c r="A47" s="200"/>
      <c r="B47" s="44" t="s">
        <v>72</v>
      </c>
      <c r="C47" s="48">
        <v>0.2</v>
      </c>
      <c r="D47" s="50">
        <v>54</v>
      </c>
      <c r="E47" s="192"/>
      <c r="F47" s="189"/>
    </row>
    <row r="48" spans="1:6" ht="15" customHeight="1">
      <c r="A48" s="201"/>
      <c r="B48" s="44" t="s">
        <v>77</v>
      </c>
      <c r="C48" s="48">
        <v>1</v>
      </c>
      <c r="D48" s="50">
        <v>85.3</v>
      </c>
      <c r="E48" s="193"/>
      <c r="F48" s="190"/>
    </row>
    <row r="49" spans="1:6" ht="15" customHeight="1">
      <c r="A49" s="92"/>
      <c r="B49" s="44"/>
      <c r="C49" s="48"/>
      <c r="D49" s="108">
        <f>SUM(D8:D48)</f>
        <v>5926.920000000001</v>
      </c>
      <c r="E49" s="49"/>
      <c r="F49" s="124">
        <f>SUM(F8:F48)</f>
        <v>35664.648408</v>
      </c>
    </row>
    <row r="50" spans="1:6" ht="10.5" customHeight="1">
      <c r="A50" s="43" t="s">
        <v>2</v>
      </c>
      <c r="B50" s="194" t="s">
        <v>3</v>
      </c>
      <c r="C50" s="195"/>
      <c r="D50" s="44"/>
      <c r="E50" s="52"/>
      <c r="F50" s="58"/>
    </row>
    <row r="51" spans="1:6" ht="15" customHeight="1">
      <c r="A51" s="53"/>
      <c r="B51" s="155" t="s">
        <v>8</v>
      </c>
      <c r="C51" s="155"/>
      <c r="D51" s="155"/>
      <c r="E51" s="117">
        <v>15812</v>
      </c>
      <c r="F51" s="33">
        <v>27280.39</v>
      </c>
    </row>
    <row r="52" spans="1:6" ht="12.75" customHeight="1">
      <c r="A52" s="54"/>
      <c r="B52" s="161" t="s">
        <v>4</v>
      </c>
      <c r="C52" s="161"/>
      <c r="D52" s="161"/>
      <c r="E52" s="118">
        <v>22367</v>
      </c>
      <c r="F52" s="33">
        <v>45214.72</v>
      </c>
    </row>
    <row r="53" spans="1:6" ht="16.5" customHeight="1">
      <c r="A53" s="54"/>
      <c r="B53" s="155" t="s">
        <v>105</v>
      </c>
      <c r="C53" s="155"/>
      <c r="D53" s="155"/>
      <c r="E53" s="117">
        <v>876</v>
      </c>
      <c r="F53" s="33">
        <v>1708.56</v>
      </c>
    </row>
    <row r="54" spans="1:6" ht="16.5" customHeight="1">
      <c r="A54" s="55"/>
      <c r="B54" s="155" t="s">
        <v>25</v>
      </c>
      <c r="C54" s="155"/>
      <c r="D54" s="155"/>
      <c r="E54" s="117">
        <v>318</v>
      </c>
      <c r="F54" s="33">
        <v>1240.26</v>
      </c>
    </row>
    <row r="55" spans="1:6" ht="12" customHeight="1">
      <c r="A55" s="55"/>
      <c r="B55" s="142" t="s">
        <v>161</v>
      </c>
      <c r="C55" s="142"/>
      <c r="D55" s="142"/>
      <c r="E55" s="119">
        <v>49226</v>
      </c>
      <c r="F55" s="33">
        <v>750</v>
      </c>
    </row>
    <row r="56" spans="1:6" ht="13.5" customHeight="1">
      <c r="A56" s="55"/>
      <c r="B56" s="142" t="s">
        <v>9</v>
      </c>
      <c r="C56" s="142"/>
      <c r="D56" s="142"/>
      <c r="E56" s="119">
        <v>8779</v>
      </c>
      <c r="F56" s="33">
        <v>17197.05</v>
      </c>
    </row>
    <row r="57" spans="1:6" ht="14.25" customHeight="1">
      <c r="A57" s="55"/>
      <c r="B57" s="155" t="s">
        <v>168</v>
      </c>
      <c r="C57" s="155"/>
      <c r="D57" s="155"/>
      <c r="E57" s="117"/>
      <c r="F57" s="33">
        <v>17238.03</v>
      </c>
    </row>
    <row r="58" spans="1:6" ht="13.5" customHeight="1">
      <c r="A58" s="55"/>
      <c r="B58" s="159" t="s">
        <v>10</v>
      </c>
      <c r="C58" s="159"/>
      <c r="D58" s="159"/>
      <c r="E58" s="117">
        <v>146682</v>
      </c>
      <c r="F58" s="113">
        <f>SUM(F49:F57)</f>
        <v>146293.658408</v>
      </c>
    </row>
    <row r="59" spans="1:6" ht="15.75" customHeight="1">
      <c r="A59" s="55"/>
      <c r="B59" s="156" t="s">
        <v>158</v>
      </c>
      <c r="C59" s="157"/>
      <c r="D59" s="158"/>
      <c r="E59" s="120">
        <v>91534</v>
      </c>
      <c r="F59" s="113">
        <v>165475</v>
      </c>
    </row>
    <row r="60" spans="1:6" ht="15" customHeight="1">
      <c r="A60" s="44"/>
      <c r="B60" s="160" t="s">
        <v>163</v>
      </c>
      <c r="C60" s="160"/>
      <c r="D60" s="160"/>
      <c r="E60" s="121">
        <v>57929</v>
      </c>
      <c r="F60" s="33">
        <v>4200</v>
      </c>
    </row>
    <row r="61" spans="1:6" ht="12" customHeight="1">
      <c r="A61" s="44"/>
      <c r="B61" s="168" t="s">
        <v>24</v>
      </c>
      <c r="C61" s="168"/>
      <c r="D61" s="168"/>
      <c r="E61" s="121">
        <v>-113076</v>
      </c>
      <c r="F61" s="33">
        <f>F59+F60-F58</f>
        <v>23381.34159200001</v>
      </c>
    </row>
    <row r="62" spans="1:6" ht="12" customHeight="1">
      <c r="A62" s="44"/>
      <c r="B62" s="154" t="s">
        <v>159</v>
      </c>
      <c r="C62" s="154"/>
      <c r="D62" s="154"/>
      <c r="E62" s="122">
        <v>172695</v>
      </c>
      <c r="F62" s="33">
        <v>232840</v>
      </c>
    </row>
  </sheetData>
  <sheetProtection/>
  <mergeCells count="30">
    <mergeCell ref="A1:F1"/>
    <mergeCell ref="A2:F2"/>
    <mergeCell ref="A3:A4"/>
    <mergeCell ref="B3:B4"/>
    <mergeCell ref="C3:E3"/>
    <mergeCell ref="F8:F13"/>
    <mergeCell ref="A7:A13"/>
    <mergeCell ref="A21:A44"/>
    <mergeCell ref="A14:A20"/>
    <mergeCell ref="A45:A48"/>
    <mergeCell ref="F15:F20"/>
    <mergeCell ref="E15:E20"/>
    <mergeCell ref="E24:E44"/>
    <mergeCell ref="F46:F48"/>
    <mergeCell ref="E8:E13"/>
    <mergeCell ref="B50:C50"/>
    <mergeCell ref="F24:F44"/>
    <mergeCell ref="B51:D51"/>
    <mergeCell ref="B52:D52"/>
    <mergeCell ref="E46:E48"/>
    <mergeCell ref="B62:D6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9">
      <selection activeCell="A52" sqref="A52:IV52"/>
    </sheetView>
  </sheetViews>
  <sheetFormatPr defaultColWidth="9.00390625" defaultRowHeight="12.75"/>
  <cols>
    <col min="1" max="1" width="3.75390625" style="0" customWidth="1"/>
    <col min="2" max="2" width="51.00390625" style="0" customWidth="1"/>
    <col min="3" max="3" width="5.375" style="0" customWidth="1"/>
    <col min="4" max="4" width="8.125" style="0" customWidth="1"/>
    <col min="5" max="5" width="11.00390625" style="0" hidden="1" customWidth="1"/>
    <col min="6" max="6" width="11.25390625" style="0" customWidth="1"/>
  </cols>
  <sheetData>
    <row r="1" spans="1:6" ht="12.75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16</v>
      </c>
      <c r="B2" s="135"/>
      <c r="C2" s="135"/>
      <c r="D2" s="135"/>
      <c r="E2" s="135"/>
      <c r="F2" s="136"/>
    </row>
    <row r="3" spans="1:6" ht="12.75">
      <c r="A3" s="137" t="s">
        <v>23</v>
      </c>
      <c r="B3" s="138" t="s">
        <v>7</v>
      </c>
      <c r="C3" s="134" t="s">
        <v>20</v>
      </c>
      <c r="D3" s="135"/>
      <c r="E3" s="136"/>
      <c r="F3" s="9"/>
    </row>
    <row r="4" spans="1:6" ht="23.25" customHeight="1">
      <c r="A4" s="137"/>
      <c r="B4" s="138"/>
      <c r="C4" s="2" t="s">
        <v>6</v>
      </c>
      <c r="D4" s="2" t="s">
        <v>21</v>
      </c>
      <c r="E4" s="2" t="s">
        <v>22</v>
      </c>
      <c r="F4" s="2" t="s">
        <v>19</v>
      </c>
    </row>
    <row r="5" spans="1:6" ht="0.75" customHeight="1">
      <c r="A5" s="28"/>
      <c r="B5" s="3"/>
      <c r="C5" s="1"/>
      <c r="D5" s="1"/>
      <c r="E5" s="1"/>
      <c r="F5" s="7">
        <v>6.0174</v>
      </c>
    </row>
    <row r="6" spans="1:6" ht="14.25" customHeight="1">
      <c r="A6" s="28" t="s">
        <v>0</v>
      </c>
      <c r="B6" s="3" t="s">
        <v>1</v>
      </c>
      <c r="C6" s="1"/>
      <c r="D6" s="1"/>
      <c r="E6" s="1"/>
      <c r="F6" s="10"/>
    </row>
    <row r="7" spans="1:6" ht="11.25" customHeight="1">
      <c r="A7" s="182" t="s">
        <v>33</v>
      </c>
      <c r="B7" s="15" t="s">
        <v>50</v>
      </c>
      <c r="C7" s="16"/>
      <c r="D7" s="16"/>
      <c r="E7" s="16"/>
      <c r="F7" s="34"/>
    </row>
    <row r="8" spans="1:6" ht="12.75" customHeight="1">
      <c r="A8" s="183"/>
      <c r="B8" s="1" t="s">
        <v>51</v>
      </c>
      <c r="C8" s="19">
        <v>4</v>
      </c>
      <c r="D8" s="19">
        <v>660</v>
      </c>
      <c r="E8" s="59">
        <v>660</v>
      </c>
      <c r="F8" s="39">
        <f>F5*E8</f>
        <v>3971.4840000000004</v>
      </c>
    </row>
    <row r="9" spans="1:6" ht="11.25" customHeight="1">
      <c r="A9" s="183"/>
      <c r="B9" s="17" t="s">
        <v>52</v>
      </c>
      <c r="C9" s="23"/>
      <c r="D9" s="23"/>
      <c r="E9" s="23"/>
      <c r="F9" s="39"/>
    </row>
    <row r="10" spans="1:6" ht="12.75">
      <c r="A10" s="183"/>
      <c r="B10" s="4" t="s">
        <v>53</v>
      </c>
      <c r="C10" s="19">
        <v>8</v>
      </c>
      <c r="D10" s="19">
        <v>264.08</v>
      </c>
      <c r="E10" s="173">
        <v>363.28</v>
      </c>
      <c r="F10" s="176">
        <f>F5*E10</f>
        <v>2186.001072</v>
      </c>
    </row>
    <row r="11" spans="1:6" ht="12" customHeight="1">
      <c r="A11" s="183"/>
      <c r="B11" s="86" t="s">
        <v>54</v>
      </c>
      <c r="C11" s="79">
        <v>1</v>
      </c>
      <c r="D11" s="79">
        <v>99.2</v>
      </c>
      <c r="E11" s="175"/>
      <c r="F11" s="178"/>
    </row>
    <row r="12" spans="1:6" ht="11.25" customHeight="1">
      <c r="A12" s="183"/>
      <c r="B12" s="71" t="s">
        <v>55</v>
      </c>
      <c r="C12" s="19"/>
      <c r="D12" s="19"/>
      <c r="E12" s="68"/>
      <c r="F12" s="39"/>
    </row>
    <row r="13" spans="1:6" ht="12.75">
      <c r="A13" s="183"/>
      <c r="B13" s="78" t="s">
        <v>56</v>
      </c>
      <c r="C13" s="19">
        <v>2</v>
      </c>
      <c r="D13" s="19">
        <v>17.6</v>
      </c>
      <c r="E13" s="68">
        <v>17.6</v>
      </c>
      <c r="F13" s="39">
        <f>E13*F5</f>
        <v>105.90624000000001</v>
      </c>
    </row>
    <row r="14" spans="1:6" ht="10.5" customHeight="1">
      <c r="A14" s="183"/>
      <c r="B14" s="74" t="s">
        <v>5</v>
      </c>
      <c r="C14" s="19"/>
      <c r="D14" s="19"/>
      <c r="E14" s="68"/>
      <c r="F14" s="39"/>
    </row>
    <row r="15" spans="1:6" ht="12.75">
      <c r="A15" s="183"/>
      <c r="B15" s="78" t="s">
        <v>57</v>
      </c>
      <c r="C15" s="20">
        <v>5</v>
      </c>
      <c r="D15" s="21">
        <v>60</v>
      </c>
      <c r="E15" s="68">
        <v>60</v>
      </c>
      <c r="F15" s="39">
        <v>60</v>
      </c>
    </row>
    <row r="16" spans="1:6" ht="12.75">
      <c r="A16" s="183"/>
      <c r="B16" s="74" t="s">
        <v>58</v>
      </c>
      <c r="C16" s="5"/>
      <c r="D16" s="20"/>
      <c r="E16" s="68"/>
      <c r="F16" s="39"/>
    </row>
    <row r="17" spans="1:6" ht="12.75">
      <c r="A17" s="183"/>
      <c r="B17" s="76" t="s">
        <v>27</v>
      </c>
      <c r="C17" s="19">
        <v>3.5</v>
      </c>
      <c r="D17" s="19">
        <v>84.35</v>
      </c>
      <c r="E17" s="185">
        <v>6488.82</v>
      </c>
      <c r="F17" s="176">
        <f>E17*F5</f>
        <v>39045.825468</v>
      </c>
    </row>
    <row r="18" spans="1:6" ht="12.75">
      <c r="A18" s="183"/>
      <c r="B18" s="4" t="s">
        <v>59</v>
      </c>
      <c r="C18" s="19">
        <v>10</v>
      </c>
      <c r="D18" s="19">
        <v>10.5</v>
      </c>
      <c r="E18" s="186"/>
      <c r="F18" s="177"/>
    </row>
    <row r="19" spans="1:6" ht="12.75">
      <c r="A19" s="183"/>
      <c r="B19" s="4" t="s">
        <v>28</v>
      </c>
      <c r="C19" s="19">
        <v>25</v>
      </c>
      <c r="D19" s="19">
        <v>420</v>
      </c>
      <c r="E19" s="186"/>
      <c r="F19" s="177"/>
    </row>
    <row r="20" spans="1:6" ht="12.75">
      <c r="A20" s="183"/>
      <c r="B20" s="4" t="s">
        <v>29</v>
      </c>
      <c r="C20" s="19">
        <v>40</v>
      </c>
      <c r="D20" s="19">
        <v>606.4</v>
      </c>
      <c r="E20" s="186"/>
      <c r="F20" s="177"/>
    </row>
    <row r="21" spans="1:6" ht="12.75">
      <c r="A21" s="183"/>
      <c r="B21" s="4" t="s">
        <v>60</v>
      </c>
      <c r="C21" s="19">
        <v>8</v>
      </c>
      <c r="D21" s="19">
        <v>733.28</v>
      </c>
      <c r="E21" s="186"/>
      <c r="F21" s="177"/>
    </row>
    <row r="22" spans="1:6" ht="12.75">
      <c r="A22" s="183"/>
      <c r="B22" s="4" t="s">
        <v>30</v>
      </c>
      <c r="C22" s="19">
        <v>5</v>
      </c>
      <c r="D22" s="22">
        <v>494.87</v>
      </c>
      <c r="E22" s="186"/>
      <c r="F22" s="177"/>
    </row>
    <row r="23" spans="1:6" ht="12.75">
      <c r="A23" s="183"/>
      <c r="B23" s="8" t="s">
        <v>61</v>
      </c>
      <c r="C23" s="18">
        <v>40</v>
      </c>
      <c r="D23" s="85">
        <v>3333.1</v>
      </c>
      <c r="E23" s="186"/>
      <c r="F23" s="177"/>
    </row>
    <row r="24" spans="1:6" ht="12.75">
      <c r="A24" s="184"/>
      <c r="B24" s="1" t="s">
        <v>32</v>
      </c>
      <c r="C24" s="19">
        <v>9</v>
      </c>
      <c r="D24" s="19">
        <v>806.32</v>
      </c>
      <c r="E24" s="187"/>
      <c r="F24" s="178"/>
    </row>
    <row r="25" spans="1:6" ht="10.5" customHeight="1">
      <c r="A25" s="165" t="s">
        <v>65</v>
      </c>
      <c r="B25" s="74" t="s">
        <v>62</v>
      </c>
      <c r="C25" s="19"/>
      <c r="D25" s="19"/>
      <c r="E25" s="67"/>
      <c r="F25" s="63"/>
    </row>
    <row r="26" spans="1:6" ht="12.75">
      <c r="A26" s="166"/>
      <c r="B26" s="1" t="s">
        <v>63</v>
      </c>
      <c r="C26" s="19">
        <v>0.03</v>
      </c>
      <c r="D26" s="19">
        <v>213</v>
      </c>
      <c r="E26" s="185">
        <v>426</v>
      </c>
      <c r="F26" s="176">
        <f>E26*F5</f>
        <v>2563.4124</v>
      </c>
    </row>
    <row r="27" spans="1:6" ht="12.75">
      <c r="A27" s="167"/>
      <c r="B27" s="77" t="s">
        <v>64</v>
      </c>
      <c r="C27" s="79">
        <v>0.03</v>
      </c>
      <c r="D27" s="79">
        <v>213</v>
      </c>
      <c r="E27" s="187"/>
      <c r="F27" s="178"/>
    </row>
    <row r="28" spans="1:6" ht="9.75" customHeight="1">
      <c r="A28" s="165" t="s">
        <v>78</v>
      </c>
      <c r="B28" s="74" t="s">
        <v>79</v>
      </c>
      <c r="C28" s="24"/>
      <c r="D28" s="19"/>
      <c r="E28" s="67"/>
      <c r="F28" s="63"/>
    </row>
    <row r="29" spans="1:6" ht="12.75">
      <c r="A29" s="166"/>
      <c r="B29" s="78" t="s">
        <v>80</v>
      </c>
      <c r="C29" s="24">
        <v>4</v>
      </c>
      <c r="D29" s="19">
        <v>35.99</v>
      </c>
      <c r="E29" s="185">
        <v>1801.79</v>
      </c>
      <c r="F29" s="176">
        <f>E29*F5</f>
        <v>10842.091146</v>
      </c>
    </row>
    <row r="30" spans="1:6" ht="12.75">
      <c r="A30" s="166"/>
      <c r="B30" s="78" t="s">
        <v>63</v>
      </c>
      <c r="C30" s="24">
        <v>0.024</v>
      </c>
      <c r="D30" s="19">
        <v>170.4</v>
      </c>
      <c r="E30" s="186"/>
      <c r="F30" s="177"/>
    </row>
    <row r="31" spans="1:6" ht="12.75">
      <c r="A31" s="166"/>
      <c r="B31" s="78" t="s">
        <v>64</v>
      </c>
      <c r="C31" s="24">
        <v>0.03</v>
      </c>
      <c r="D31" s="19">
        <v>213</v>
      </c>
      <c r="E31" s="186"/>
      <c r="F31" s="177"/>
    </row>
    <row r="32" spans="1:6" ht="12.75">
      <c r="A32" s="166"/>
      <c r="B32" s="78" t="s">
        <v>81</v>
      </c>
      <c r="C32" s="24">
        <v>5</v>
      </c>
      <c r="D32" s="19">
        <v>792</v>
      </c>
      <c r="E32" s="186"/>
      <c r="F32" s="177"/>
    </row>
    <row r="33" spans="1:6" ht="12.75">
      <c r="A33" s="166"/>
      <c r="B33" s="1" t="s">
        <v>82</v>
      </c>
      <c r="C33" s="24">
        <v>1</v>
      </c>
      <c r="D33" s="19">
        <v>356</v>
      </c>
      <c r="E33" s="186"/>
      <c r="F33" s="177"/>
    </row>
    <row r="34" spans="1:6" ht="12.75">
      <c r="A34" s="166"/>
      <c r="B34" s="78" t="s">
        <v>83</v>
      </c>
      <c r="C34" s="19">
        <v>2</v>
      </c>
      <c r="D34" s="19">
        <v>140</v>
      </c>
      <c r="E34" s="186"/>
      <c r="F34" s="177"/>
    </row>
    <row r="35" spans="1:6" ht="12.75">
      <c r="A35" s="166"/>
      <c r="B35" s="1" t="s">
        <v>84</v>
      </c>
      <c r="C35" s="19">
        <v>30</v>
      </c>
      <c r="D35" s="19">
        <v>32.4</v>
      </c>
      <c r="E35" s="186"/>
      <c r="F35" s="177"/>
    </row>
    <row r="36" spans="1:6" ht="12.75">
      <c r="A36" s="167"/>
      <c r="B36" s="1" t="s">
        <v>85</v>
      </c>
      <c r="C36" s="19">
        <v>100</v>
      </c>
      <c r="D36" s="19">
        <v>62</v>
      </c>
      <c r="E36" s="187"/>
      <c r="F36" s="178"/>
    </row>
    <row r="37" spans="1:6" ht="10.5" customHeight="1">
      <c r="A37" s="165" t="s">
        <v>89</v>
      </c>
      <c r="B37" s="74" t="s">
        <v>90</v>
      </c>
      <c r="C37" s="19"/>
      <c r="D37" s="19"/>
      <c r="E37" s="29"/>
      <c r="F37" s="38"/>
    </row>
    <row r="38" spans="1:6" ht="12.75">
      <c r="A38" s="166"/>
      <c r="B38" s="1" t="s">
        <v>91</v>
      </c>
      <c r="C38" s="19">
        <v>1.2</v>
      </c>
      <c r="D38" s="22">
        <v>3348</v>
      </c>
      <c r="E38" s="19">
        <v>3348</v>
      </c>
      <c r="F38" s="39">
        <f>E38*F5</f>
        <v>20146.2552</v>
      </c>
    </row>
    <row r="39" spans="1:6" ht="11.25" customHeight="1">
      <c r="A39" s="166"/>
      <c r="B39" s="74" t="s">
        <v>101</v>
      </c>
      <c r="C39" s="19"/>
      <c r="D39" s="19"/>
      <c r="E39" s="62"/>
      <c r="F39" s="63"/>
    </row>
    <row r="40" spans="1:6" ht="12.75">
      <c r="A40" s="166"/>
      <c r="B40" s="1" t="s">
        <v>102</v>
      </c>
      <c r="C40" s="19">
        <v>1</v>
      </c>
      <c r="D40" s="19">
        <v>367.5</v>
      </c>
      <c r="E40" s="19">
        <v>367.5</v>
      </c>
      <c r="F40" s="39">
        <f>E40*F5</f>
        <v>2211.3945000000003</v>
      </c>
    </row>
    <row r="41" spans="1:6" ht="11.25" customHeight="1">
      <c r="A41" s="166"/>
      <c r="B41" s="74" t="s">
        <v>103</v>
      </c>
      <c r="C41" s="19"/>
      <c r="D41" s="19"/>
      <c r="E41" s="62"/>
      <c r="F41" s="63"/>
    </row>
    <row r="42" spans="1:6" ht="12.75">
      <c r="A42" s="166"/>
      <c r="B42" s="78" t="s">
        <v>104</v>
      </c>
      <c r="C42" s="19">
        <v>1</v>
      </c>
      <c r="D42" s="19">
        <v>156.67</v>
      </c>
      <c r="E42" s="29">
        <v>156.67</v>
      </c>
      <c r="F42" s="38">
        <f>E42*F5</f>
        <v>942.746058</v>
      </c>
    </row>
    <row r="43" spans="1:6" ht="11.25" customHeight="1">
      <c r="A43" s="207"/>
      <c r="B43" s="74" t="s">
        <v>136</v>
      </c>
      <c r="C43" s="19"/>
      <c r="D43" s="19"/>
      <c r="E43" s="29"/>
      <c r="F43" s="39"/>
    </row>
    <row r="44" spans="1:6" ht="12.75">
      <c r="A44" s="207"/>
      <c r="B44" s="1" t="s">
        <v>135</v>
      </c>
      <c r="C44" s="19">
        <v>1</v>
      </c>
      <c r="D44" s="22">
        <v>353.91</v>
      </c>
      <c r="E44" s="19">
        <v>340</v>
      </c>
      <c r="F44" s="39">
        <v>353.91</v>
      </c>
    </row>
    <row r="45" spans="1:6" ht="12.75">
      <c r="A45" s="125"/>
      <c r="B45" s="1" t="s">
        <v>162</v>
      </c>
      <c r="C45" s="19"/>
      <c r="D45" s="22"/>
      <c r="E45" s="19"/>
      <c r="F45" s="39">
        <v>2077</v>
      </c>
    </row>
    <row r="46" spans="1:6" ht="12.75">
      <c r="A46" s="125"/>
      <c r="B46" s="1"/>
      <c r="C46" s="19"/>
      <c r="D46" s="106">
        <f>SUM(D8:D44)</f>
        <v>14043.569999999998</v>
      </c>
      <c r="E46" s="19"/>
      <c r="F46" s="112">
        <f>SUM(F8:F45)</f>
        <v>84506.026084</v>
      </c>
    </row>
    <row r="47" spans="1:6" ht="12.75">
      <c r="A47" s="3" t="s">
        <v>2</v>
      </c>
      <c r="B47" s="152" t="s">
        <v>3</v>
      </c>
      <c r="C47" s="153"/>
      <c r="D47" s="1"/>
      <c r="E47" s="1"/>
      <c r="F47" s="33"/>
    </row>
    <row r="48" spans="1:6" ht="12" customHeight="1">
      <c r="A48" s="53"/>
      <c r="B48" s="155" t="s">
        <v>8</v>
      </c>
      <c r="C48" s="155"/>
      <c r="D48" s="155"/>
      <c r="E48" s="117">
        <v>15812</v>
      </c>
      <c r="F48" s="33">
        <v>20109.11</v>
      </c>
    </row>
    <row r="49" spans="1:6" ht="12" customHeight="1">
      <c r="A49" s="54"/>
      <c r="B49" s="161" t="s">
        <v>4</v>
      </c>
      <c r="C49" s="161"/>
      <c r="D49" s="161"/>
      <c r="E49" s="118">
        <v>22367</v>
      </c>
      <c r="F49" s="33">
        <v>33328.99</v>
      </c>
    </row>
    <row r="50" spans="1:6" ht="10.5" customHeight="1">
      <c r="A50" s="54"/>
      <c r="B50" s="155" t="s">
        <v>105</v>
      </c>
      <c r="C50" s="155"/>
      <c r="D50" s="155"/>
      <c r="E50" s="117">
        <v>876</v>
      </c>
      <c r="F50" s="33">
        <v>1258.44</v>
      </c>
    </row>
    <row r="51" spans="1:6" ht="12.75">
      <c r="A51" s="55"/>
      <c r="B51" s="155" t="s">
        <v>25</v>
      </c>
      <c r="C51" s="155"/>
      <c r="D51" s="155"/>
      <c r="E51" s="117">
        <v>318</v>
      </c>
      <c r="F51" s="33">
        <v>818.58</v>
      </c>
    </row>
    <row r="52" spans="1:6" ht="12.75">
      <c r="A52" s="55"/>
      <c r="B52" s="142" t="s">
        <v>9</v>
      </c>
      <c r="C52" s="142"/>
      <c r="D52" s="142"/>
      <c r="E52" s="119">
        <v>8779</v>
      </c>
      <c r="F52" s="33">
        <v>12676.41</v>
      </c>
    </row>
    <row r="53" spans="1:6" ht="13.5" customHeight="1">
      <c r="A53" s="55"/>
      <c r="B53" s="155" t="s">
        <v>168</v>
      </c>
      <c r="C53" s="155"/>
      <c r="D53" s="155"/>
      <c r="E53" s="117"/>
      <c r="F53" s="33">
        <v>3285</v>
      </c>
    </row>
    <row r="54" spans="1:6" ht="10.5" customHeight="1">
      <c r="A54" s="55"/>
      <c r="B54" s="159" t="s">
        <v>10</v>
      </c>
      <c r="C54" s="159"/>
      <c r="D54" s="159"/>
      <c r="E54" s="117">
        <v>146682</v>
      </c>
      <c r="F54" s="113">
        <f>SUM(F46:F53)</f>
        <v>155982.55608399998</v>
      </c>
    </row>
    <row r="55" spans="1:6" ht="11.25" customHeight="1">
      <c r="A55" s="55"/>
      <c r="B55" s="156" t="s">
        <v>158</v>
      </c>
      <c r="C55" s="157"/>
      <c r="D55" s="158"/>
      <c r="E55" s="120">
        <v>91534</v>
      </c>
      <c r="F55" s="113">
        <v>125757</v>
      </c>
    </row>
    <row r="56" spans="1:6" ht="10.5" customHeight="1">
      <c r="A56" s="44"/>
      <c r="B56" s="160" t="s">
        <v>163</v>
      </c>
      <c r="C56" s="160"/>
      <c r="D56" s="160"/>
      <c r="E56" s="121">
        <v>57929</v>
      </c>
      <c r="F56" s="33">
        <v>4200</v>
      </c>
    </row>
    <row r="57" spans="1:6" ht="11.25" customHeight="1">
      <c r="A57" s="44"/>
      <c r="B57" s="168" t="s">
        <v>165</v>
      </c>
      <c r="C57" s="168"/>
      <c r="D57" s="168"/>
      <c r="E57" s="121">
        <v>-113076</v>
      </c>
      <c r="F57" s="33">
        <f>F55+F56-F54</f>
        <v>-26025.55608399998</v>
      </c>
    </row>
    <row r="58" spans="1:6" ht="12" customHeight="1">
      <c r="A58" s="44"/>
      <c r="B58" s="154" t="s">
        <v>159</v>
      </c>
      <c r="C58" s="154"/>
      <c r="D58" s="154"/>
      <c r="E58" s="122">
        <v>172695</v>
      </c>
      <c r="F58" s="33">
        <v>48275</v>
      </c>
    </row>
  </sheetData>
  <sheetProtection/>
  <mergeCells count="30">
    <mergeCell ref="A7:A24"/>
    <mergeCell ref="A28:A36"/>
    <mergeCell ref="A25:A27"/>
    <mergeCell ref="F26:F27"/>
    <mergeCell ref="F29:F36"/>
    <mergeCell ref="E10:E11"/>
    <mergeCell ref="C3:E3"/>
    <mergeCell ref="B47:C47"/>
    <mergeCell ref="B50:D50"/>
    <mergeCell ref="B51:D51"/>
    <mergeCell ref="F17:F24"/>
    <mergeCell ref="E17:E24"/>
    <mergeCell ref="A1:F1"/>
    <mergeCell ref="A2:F2"/>
    <mergeCell ref="A3:A4"/>
    <mergeCell ref="E29:E36"/>
    <mergeCell ref="A43:A44"/>
    <mergeCell ref="B57:D57"/>
    <mergeCell ref="B52:D52"/>
    <mergeCell ref="F10:F11"/>
    <mergeCell ref="A37:A42"/>
    <mergeCell ref="B3:B4"/>
    <mergeCell ref="B53:D53"/>
    <mergeCell ref="B54:D54"/>
    <mergeCell ref="B55:D55"/>
    <mergeCell ref="B56:D56"/>
    <mergeCell ref="B58:D58"/>
    <mergeCell ref="E26:E27"/>
    <mergeCell ref="B48:D48"/>
    <mergeCell ref="B49:D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9" sqref="A19:IV19"/>
    </sheetView>
  </sheetViews>
  <sheetFormatPr defaultColWidth="9.00390625" defaultRowHeight="12.75"/>
  <cols>
    <col min="1" max="1" width="4.00390625" style="0" customWidth="1"/>
    <col min="2" max="2" width="52.875" style="0" customWidth="1"/>
    <col min="3" max="3" width="6.625" style="0" customWidth="1"/>
    <col min="4" max="4" width="5.25390625" style="0" customWidth="1"/>
    <col min="5" max="5" width="10.625" style="0" hidden="1" customWidth="1"/>
    <col min="6" max="6" width="11.125" style="0" customWidth="1"/>
  </cols>
  <sheetData>
    <row r="1" spans="1:6" ht="12.75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17</v>
      </c>
      <c r="B2" s="135"/>
      <c r="C2" s="135"/>
      <c r="D2" s="135"/>
      <c r="E2" s="135"/>
      <c r="F2" s="136"/>
    </row>
    <row r="3" spans="1:6" ht="12.75">
      <c r="A3" s="137" t="s">
        <v>23</v>
      </c>
      <c r="B3" s="138" t="s">
        <v>7</v>
      </c>
      <c r="C3" s="134" t="s">
        <v>20</v>
      </c>
      <c r="D3" s="135"/>
      <c r="E3" s="136"/>
      <c r="F3" s="9"/>
    </row>
    <row r="4" spans="1:6" ht="22.5" customHeight="1">
      <c r="A4" s="137"/>
      <c r="B4" s="138"/>
      <c r="C4" s="2" t="s">
        <v>6</v>
      </c>
      <c r="D4" s="2" t="s">
        <v>21</v>
      </c>
      <c r="E4" s="2" t="s">
        <v>22</v>
      </c>
      <c r="F4" s="2" t="s">
        <v>19</v>
      </c>
    </row>
    <row r="5" spans="1:6" ht="0.75" customHeight="1">
      <c r="A5" s="28"/>
      <c r="B5" s="3"/>
      <c r="C5" s="1"/>
      <c r="D5" s="1"/>
      <c r="E5" s="1"/>
      <c r="F5" s="7">
        <v>6.0174</v>
      </c>
    </row>
    <row r="6" spans="1:6" ht="12" customHeight="1">
      <c r="A6" s="28" t="s">
        <v>0</v>
      </c>
      <c r="B6" s="3" t="s">
        <v>1</v>
      </c>
      <c r="C6" s="1"/>
      <c r="D6" s="1"/>
      <c r="E6" s="1"/>
      <c r="F6" s="7"/>
    </row>
    <row r="7" spans="1:6" ht="13.5" customHeight="1">
      <c r="A7" s="182" t="s">
        <v>33</v>
      </c>
      <c r="B7" s="15" t="s">
        <v>34</v>
      </c>
      <c r="C7" s="16"/>
      <c r="D7" s="16"/>
      <c r="E7" s="16"/>
      <c r="F7" s="20"/>
    </row>
    <row r="8" spans="1:6" ht="12.75">
      <c r="A8" s="183"/>
      <c r="B8" s="1" t="s">
        <v>35</v>
      </c>
      <c r="C8" s="19">
        <v>1</v>
      </c>
      <c r="D8" s="19">
        <v>207</v>
      </c>
      <c r="E8" s="68">
        <v>207</v>
      </c>
      <c r="F8" s="39">
        <v>207</v>
      </c>
    </row>
    <row r="9" spans="1:6" ht="12.75">
      <c r="A9" s="183"/>
      <c r="B9" s="74" t="s">
        <v>38</v>
      </c>
      <c r="C9" s="19"/>
      <c r="D9" s="19"/>
      <c r="E9" s="67"/>
      <c r="F9" s="63"/>
    </row>
    <row r="10" spans="1:6" ht="12.75">
      <c r="A10" s="183"/>
      <c r="B10" s="1" t="s">
        <v>36</v>
      </c>
      <c r="C10" s="19">
        <v>2</v>
      </c>
      <c r="D10" s="19">
        <v>84</v>
      </c>
      <c r="E10" s="185">
        <v>961.5</v>
      </c>
      <c r="F10" s="176">
        <f>E10*F5</f>
        <v>5785.730100000001</v>
      </c>
    </row>
    <row r="11" spans="1:6" ht="12.75">
      <c r="A11" s="184"/>
      <c r="B11" s="1" t="s">
        <v>37</v>
      </c>
      <c r="C11" s="19">
        <v>1</v>
      </c>
      <c r="D11" s="19">
        <v>877.5</v>
      </c>
      <c r="E11" s="187"/>
      <c r="F11" s="178"/>
    </row>
    <row r="12" spans="1:6" ht="12.75">
      <c r="A12" s="110"/>
      <c r="B12" s="1" t="s">
        <v>162</v>
      </c>
      <c r="C12" s="19"/>
      <c r="D12" s="19"/>
      <c r="E12" s="111"/>
      <c r="F12" s="38">
        <v>1039</v>
      </c>
    </row>
    <row r="13" spans="1:6" ht="12.75">
      <c r="A13" s="83"/>
      <c r="B13" s="1"/>
      <c r="C13" s="19"/>
      <c r="D13" s="106">
        <f>SUM(D8:D11)</f>
        <v>1168.5</v>
      </c>
      <c r="E13" s="67"/>
      <c r="F13" s="112">
        <f>SUM(F8:F12)</f>
        <v>7031.730100000001</v>
      </c>
    </row>
    <row r="14" spans="1:6" ht="12.75">
      <c r="A14" s="3" t="s">
        <v>2</v>
      </c>
      <c r="B14" s="152" t="s">
        <v>3</v>
      </c>
      <c r="C14" s="153"/>
      <c r="D14" s="1"/>
      <c r="E14" s="1"/>
      <c r="F14" s="33"/>
    </row>
    <row r="15" spans="1:6" ht="12" customHeight="1">
      <c r="A15" s="53"/>
      <c r="B15" s="155" t="s">
        <v>8</v>
      </c>
      <c r="C15" s="155"/>
      <c r="D15" s="155"/>
      <c r="E15" s="117">
        <v>15812</v>
      </c>
      <c r="F15" s="33">
        <v>19885.53</v>
      </c>
    </row>
    <row r="16" spans="1:6" ht="12" customHeight="1">
      <c r="A16" s="54"/>
      <c r="B16" s="161" t="s">
        <v>4</v>
      </c>
      <c r="C16" s="161"/>
      <c r="D16" s="161"/>
      <c r="E16" s="118">
        <v>22367</v>
      </c>
      <c r="F16" s="33">
        <v>32958.43</v>
      </c>
    </row>
    <row r="17" spans="1:6" ht="12.75" customHeight="1">
      <c r="A17" s="54"/>
      <c r="B17" s="155" t="s">
        <v>105</v>
      </c>
      <c r="C17" s="155"/>
      <c r="D17" s="155"/>
      <c r="E17" s="117">
        <v>876</v>
      </c>
      <c r="F17" s="33">
        <v>1244.4</v>
      </c>
    </row>
    <row r="18" spans="1:6" ht="12.75">
      <c r="A18" s="55"/>
      <c r="B18" s="155" t="s">
        <v>25</v>
      </c>
      <c r="C18" s="155"/>
      <c r="D18" s="155"/>
      <c r="E18" s="117">
        <v>318</v>
      </c>
      <c r="F18" s="33">
        <v>829.85</v>
      </c>
    </row>
    <row r="19" spans="1:6" ht="12.75">
      <c r="A19" s="55"/>
      <c r="B19" s="142" t="s">
        <v>9</v>
      </c>
      <c r="C19" s="142"/>
      <c r="D19" s="142"/>
      <c r="E19" s="119">
        <v>8779</v>
      </c>
      <c r="F19" s="33">
        <v>12535.47</v>
      </c>
    </row>
    <row r="20" spans="1:6" ht="13.5" customHeight="1">
      <c r="A20" s="55"/>
      <c r="B20" s="155" t="s">
        <v>168</v>
      </c>
      <c r="C20" s="155"/>
      <c r="D20" s="155"/>
      <c r="E20" s="117"/>
      <c r="F20" s="33">
        <v>3540</v>
      </c>
    </row>
    <row r="21" spans="1:6" ht="12.75" customHeight="1">
      <c r="A21" s="55"/>
      <c r="B21" s="159" t="s">
        <v>10</v>
      </c>
      <c r="C21" s="159"/>
      <c r="D21" s="159"/>
      <c r="E21" s="117">
        <v>146682</v>
      </c>
      <c r="F21" s="113">
        <f>SUM(F13:F20)</f>
        <v>78025.4101</v>
      </c>
    </row>
    <row r="22" spans="1:6" ht="12.75" customHeight="1">
      <c r="A22" s="55"/>
      <c r="B22" s="156" t="s">
        <v>158</v>
      </c>
      <c r="C22" s="157"/>
      <c r="D22" s="158"/>
      <c r="E22" s="120">
        <v>91534</v>
      </c>
      <c r="F22" s="113">
        <v>137816</v>
      </c>
    </row>
    <row r="23" spans="1:6" ht="12.75">
      <c r="A23" s="44"/>
      <c r="B23" s="160" t="s">
        <v>163</v>
      </c>
      <c r="C23" s="160"/>
      <c r="D23" s="160"/>
      <c r="E23" s="121">
        <v>57929</v>
      </c>
      <c r="F23" s="33">
        <v>2400</v>
      </c>
    </row>
    <row r="24" spans="1:6" ht="15.75" customHeight="1">
      <c r="A24" s="44"/>
      <c r="B24" s="168" t="s">
        <v>24</v>
      </c>
      <c r="C24" s="168"/>
      <c r="D24" s="168"/>
      <c r="E24" s="121">
        <v>-113076</v>
      </c>
      <c r="F24" s="113">
        <f>F22+F23-F21</f>
        <v>62190.589900000006</v>
      </c>
    </row>
    <row r="25" spans="1:6" ht="12.75" customHeight="1">
      <c r="A25" s="44"/>
      <c r="B25" s="154" t="s">
        <v>159</v>
      </c>
      <c r="C25" s="154"/>
      <c r="D25" s="154"/>
      <c r="E25" s="122">
        <v>172695</v>
      </c>
      <c r="F25" s="113">
        <v>56223</v>
      </c>
    </row>
  </sheetData>
  <sheetProtection/>
  <mergeCells count="20">
    <mergeCell ref="E10:E11"/>
    <mergeCell ref="B14:C14"/>
    <mergeCell ref="F10:F11"/>
    <mergeCell ref="B15:D15"/>
    <mergeCell ref="B19:D19"/>
    <mergeCell ref="B20:D20"/>
    <mergeCell ref="B21:D21"/>
    <mergeCell ref="B22:D22"/>
    <mergeCell ref="B23:D23"/>
    <mergeCell ref="A7:A11"/>
    <mergeCell ref="A1:F1"/>
    <mergeCell ref="A2:F2"/>
    <mergeCell ref="B3:B4"/>
    <mergeCell ref="C3:E3"/>
    <mergeCell ref="A3:A4"/>
    <mergeCell ref="B25:D25"/>
    <mergeCell ref="B16:D16"/>
    <mergeCell ref="B17:D17"/>
    <mergeCell ref="B18:D18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30" sqref="B30:D30"/>
    </sheetView>
  </sheetViews>
  <sheetFormatPr defaultColWidth="9.00390625" defaultRowHeight="12.75"/>
  <cols>
    <col min="1" max="1" width="2.875" style="0" customWidth="1"/>
    <col min="2" max="2" width="50.00390625" style="0" customWidth="1"/>
    <col min="3" max="3" width="6.375" style="0" customWidth="1"/>
    <col min="4" max="4" width="8.875" style="0" customWidth="1"/>
    <col min="5" max="5" width="10.00390625" style="0" hidden="1" customWidth="1"/>
    <col min="6" max="6" width="10.625" style="0" customWidth="1"/>
  </cols>
  <sheetData>
    <row r="1" spans="1:6" ht="12.75">
      <c r="A1" s="134" t="s">
        <v>160</v>
      </c>
      <c r="B1" s="135"/>
      <c r="C1" s="135"/>
      <c r="D1" s="135"/>
      <c r="E1" s="135"/>
      <c r="F1" s="136"/>
    </row>
    <row r="2" spans="1:6" ht="12.75">
      <c r="A2" s="134" t="s">
        <v>18</v>
      </c>
      <c r="B2" s="135"/>
      <c r="C2" s="135"/>
      <c r="D2" s="135"/>
      <c r="E2" s="135"/>
      <c r="F2" s="136"/>
    </row>
    <row r="3" spans="1:6" ht="12.75">
      <c r="A3" s="137" t="s">
        <v>23</v>
      </c>
      <c r="B3" s="138" t="s">
        <v>7</v>
      </c>
      <c r="C3" s="134" t="s">
        <v>20</v>
      </c>
      <c r="D3" s="135"/>
      <c r="E3" s="136"/>
      <c r="F3" s="9"/>
    </row>
    <row r="4" spans="1:6" ht="27" customHeight="1">
      <c r="A4" s="137"/>
      <c r="B4" s="138"/>
      <c r="C4" s="2" t="s">
        <v>6</v>
      </c>
      <c r="D4" s="2" t="s">
        <v>21</v>
      </c>
      <c r="E4" s="2" t="s">
        <v>22</v>
      </c>
      <c r="F4" s="2" t="s">
        <v>19</v>
      </c>
    </row>
    <row r="5" spans="1:6" ht="15" customHeight="1" hidden="1">
      <c r="A5" s="28"/>
      <c r="B5" s="3"/>
      <c r="C5" s="1"/>
      <c r="D5" s="1"/>
      <c r="E5" s="1"/>
      <c r="F5" s="7">
        <v>6.0174</v>
      </c>
    </row>
    <row r="6" spans="1:6" ht="12" customHeight="1">
      <c r="A6" s="28" t="s">
        <v>0</v>
      </c>
      <c r="B6" s="3" t="s">
        <v>1</v>
      </c>
      <c r="C6" s="1"/>
      <c r="D6" s="1"/>
      <c r="E6" s="1"/>
      <c r="F6" s="7"/>
    </row>
    <row r="7" spans="1:6" ht="11.25" customHeight="1">
      <c r="A7" s="182" t="s">
        <v>70</v>
      </c>
      <c r="B7" s="15" t="s">
        <v>167</v>
      </c>
      <c r="C7" s="16"/>
      <c r="D7" s="16"/>
      <c r="E7" s="16"/>
      <c r="F7" s="20"/>
    </row>
    <row r="8" spans="1:6" ht="12.75">
      <c r="A8" s="183"/>
      <c r="B8" s="1" t="s">
        <v>69</v>
      </c>
      <c r="C8" s="20">
        <v>4</v>
      </c>
      <c r="D8" s="20">
        <v>74.8</v>
      </c>
      <c r="E8" s="19"/>
      <c r="F8" s="56"/>
    </row>
    <row r="9" spans="1:6" ht="25.5">
      <c r="A9" s="165" t="s">
        <v>89</v>
      </c>
      <c r="B9" s="88" t="s">
        <v>87</v>
      </c>
      <c r="C9" s="20"/>
      <c r="D9" s="20"/>
      <c r="E9" s="62"/>
      <c r="F9" s="64"/>
    </row>
    <row r="10" spans="1:6" ht="12.75">
      <c r="A10" s="166"/>
      <c r="B10" s="1" t="s">
        <v>88</v>
      </c>
      <c r="C10" s="20">
        <v>3</v>
      </c>
      <c r="D10" s="128">
        <v>1368</v>
      </c>
      <c r="E10" s="173">
        <v>1432</v>
      </c>
      <c r="F10" s="211">
        <f>E10*F5</f>
        <v>8616.9168</v>
      </c>
    </row>
    <row r="11" spans="1:6" ht="12.75">
      <c r="A11" s="167"/>
      <c r="B11" s="1" t="s">
        <v>86</v>
      </c>
      <c r="C11" s="20">
        <v>4</v>
      </c>
      <c r="D11" s="128">
        <v>64</v>
      </c>
      <c r="E11" s="175"/>
      <c r="F11" s="212"/>
    </row>
    <row r="12" spans="1:6" ht="15">
      <c r="A12" s="165" t="s">
        <v>146</v>
      </c>
      <c r="B12" s="99" t="s">
        <v>144</v>
      </c>
      <c r="C12" s="96"/>
      <c r="D12" s="96"/>
      <c r="E12" s="62"/>
      <c r="F12" s="64"/>
    </row>
    <row r="13" spans="1:6" ht="12.75">
      <c r="A13" s="167"/>
      <c r="B13" s="98" t="s">
        <v>145</v>
      </c>
      <c r="C13" s="97">
        <v>1</v>
      </c>
      <c r="D13" s="97">
        <v>75</v>
      </c>
      <c r="E13" s="19">
        <v>75</v>
      </c>
      <c r="F13" s="56">
        <f>E13*F5</f>
        <v>451.305</v>
      </c>
    </row>
    <row r="14" spans="1:6" ht="27" customHeight="1">
      <c r="A14" s="165" t="s">
        <v>153</v>
      </c>
      <c r="B14" s="104" t="s">
        <v>147</v>
      </c>
      <c r="C14" s="1"/>
      <c r="D14" s="1"/>
      <c r="E14" s="62"/>
      <c r="F14" s="64"/>
    </row>
    <row r="15" spans="1:6" ht="12.75">
      <c r="A15" s="166"/>
      <c r="B15" s="101" t="s">
        <v>148</v>
      </c>
      <c r="C15" s="127">
        <v>1</v>
      </c>
      <c r="D15" s="127">
        <v>40</v>
      </c>
      <c r="E15" s="173">
        <v>3954.3</v>
      </c>
      <c r="F15" s="211">
        <f>E15*F5</f>
        <v>23794.604820000004</v>
      </c>
    </row>
    <row r="16" spans="1:6" ht="12.75">
      <c r="A16" s="166"/>
      <c r="B16" s="101" t="s">
        <v>102</v>
      </c>
      <c r="C16" s="127">
        <v>9</v>
      </c>
      <c r="D16" s="127">
        <v>3330</v>
      </c>
      <c r="E16" s="174"/>
      <c r="F16" s="213"/>
    </row>
    <row r="17" spans="1:6" ht="12.75">
      <c r="A17" s="166"/>
      <c r="B17" s="101" t="s">
        <v>149</v>
      </c>
      <c r="C17" s="127">
        <v>33</v>
      </c>
      <c r="D17" s="127">
        <v>36.3</v>
      </c>
      <c r="E17" s="174"/>
      <c r="F17" s="213"/>
    </row>
    <row r="18" spans="1:6" ht="12.75">
      <c r="A18" s="166"/>
      <c r="B18" s="101" t="s">
        <v>150</v>
      </c>
      <c r="C18" s="127">
        <v>1</v>
      </c>
      <c r="D18" s="127">
        <v>52</v>
      </c>
      <c r="E18" s="174"/>
      <c r="F18" s="213"/>
    </row>
    <row r="19" spans="1:6" ht="12.75">
      <c r="A19" s="166"/>
      <c r="B19" s="101" t="s">
        <v>69</v>
      </c>
      <c r="C19" s="127">
        <v>14</v>
      </c>
      <c r="D19" s="127">
        <v>262</v>
      </c>
      <c r="E19" s="174"/>
      <c r="F19" s="213"/>
    </row>
    <row r="20" spans="1:6" ht="12.75">
      <c r="A20" s="166"/>
      <c r="B20" s="101" t="s">
        <v>151</v>
      </c>
      <c r="C20" s="127">
        <v>1</v>
      </c>
      <c r="D20" s="127">
        <v>44</v>
      </c>
      <c r="E20" s="174"/>
      <c r="F20" s="213"/>
    </row>
    <row r="21" spans="1:6" ht="12.75">
      <c r="A21" s="167"/>
      <c r="B21" s="101" t="s">
        <v>152</v>
      </c>
      <c r="C21" s="127">
        <v>10</v>
      </c>
      <c r="D21" s="127">
        <v>190</v>
      </c>
      <c r="E21" s="175"/>
      <c r="F21" s="212"/>
    </row>
    <row r="22" spans="1:6" ht="12.75">
      <c r="A22" s="36"/>
      <c r="B22" s="1" t="s">
        <v>162</v>
      </c>
      <c r="C22" s="102"/>
      <c r="D22" s="103"/>
      <c r="E22" s="29"/>
      <c r="F22" s="70">
        <v>450</v>
      </c>
    </row>
    <row r="23" spans="1:6" ht="12.75">
      <c r="A23" s="36"/>
      <c r="B23" s="1"/>
      <c r="C23" s="20"/>
      <c r="D23" s="109">
        <f>SUM(D8:D21)</f>
        <v>5536.1</v>
      </c>
      <c r="E23" s="29"/>
      <c r="F23" s="126">
        <f>SUM(F8:F22)</f>
        <v>33312.82662000001</v>
      </c>
    </row>
    <row r="24" spans="1:6" ht="12.75">
      <c r="A24" s="3" t="s">
        <v>2</v>
      </c>
      <c r="B24" s="152" t="s">
        <v>3</v>
      </c>
      <c r="C24" s="153"/>
      <c r="D24" s="1"/>
      <c r="E24" s="1"/>
      <c r="F24" s="35"/>
    </row>
    <row r="25" spans="1:6" ht="15.75" customHeight="1">
      <c r="A25" s="53"/>
      <c r="B25" s="155" t="s">
        <v>8</v>
      </c>
      <c r="C25" s="155"/>
      <c r="D25" s="155"/>
      <c r="E25" s="117">
        <v>15812</v>
      </c>
      <c r="F25" s="33">
        <v>25616.23</v>
      </c>
    </row>
    <row r="26" spans="1:6" ht="14.25" customHeight="1">
      <c r="A26" s="54"/>
      <c r="B26" s="161" t="s">
        <v>4</v>
      </c>
      <c r="C26" s="161"/>
      <c r="D26" s="161"/>
      <c r="E26" s="118">
        <v>22367</v>
      </c>
      <c r="F26" s="33">
        <v>42456.53</v>
      </c>
    </row>
    <row r="27" spans="1:6" ht="12.75" customHeight="1">
      <c r="A27" s="54"/>
      <c r="B27" s="155" t="s">
        <v>105</v>
      </c>
      <c r="C27" s="155"/>
      <c r="D27" s="155"/>
      <c r="E27" s="117">
        <v>876</v>
      </c>
      <c r="F27" s="33">
        <v>6356</v>
      </c>
    </row>
    <row r="28" spans="1:6" ht="12.75">
      <c r="A28" s="55"/>
      <c r="B28" s="155" t="s">
        <v>25</v>
      </c>
      <c r="C28" s="155"/>
      <c r="D28" s="155"/>
      <c r="E28" s="117">
        <v>318</v>
      </c>
      <c r="F28" s="33">
        <v>1222.2</v>
      </c>
    </row>
    <row r="29" spans="1:6" ht="12.75">
      <c r="A29" s="55"/>
      <c r="B29" s="142" t="s">
        <v>161</v>
      </c>
      <c r="C29" s="142"/>
      <c r="D29" s="142"/>
      <c r="E29" s="119">
        <v>49226</v>
      </c>
      <c r="F29" s="33">
        <v>750</v>
      </c>
    </row>
    <row r="30" spans="1:6" ht="12.75">
      <c r="A30" s="55"/>
      <c r="B30" s="142" t="s">
        <v>9</v>
      </c>
      <c r="C30" s="142"/>
      <c r="D30" s="142"/>
      <c r="E30" s="119">
        <v>8779</v>
      </c>
      <c r="F30" s="33">
        <v>16147.99</v>
      </c>
    </row>
    <row r="31" spans="1:6" ht="12.75">
      <c r="A31" s="55"/>
      <c r="B31" s="208" t="s">
        <v>166</v>
      </c>
      <c r="C31" s="209"/>
      <c r="D31" s="210"/>
      <c r="E31" s="119"/>
      <c r="F31" s="33">
        <v>5856</v>
      </c>
    </row>
    <row r="32" spans="1:6" ht="14.25" customHeight="1">
      <c r="A32" s="55"/>
      <c r="B32" s="155" t="s">
        <v>168</v>
      </c>
      <c r="C32" s="155"/>
      <c r="D32" s="155"/>
      <c r="E32" s="117"/>
      <c r="F32" s="33">
        <v>9828</v>
      </c>
    </row>
    <row r="33" spans="1:6" ht="12.75" customHeight="1">
      <c r="A33" s="55"/>
      <c r="B33" s="159" t="s">
        <v>10</v>
      </c>
      <c r="C33" s="159"/>
      <c r="D33" s="159"/>
      <c r="E33" s="117">
        <v>146682</v>
      </c>
      <c r="F33" s="113">
        <f>SUM(F23:F32)</f>
        <v>141545.77662000002</v>
      </c>
    </row>
    <row r="34" spans="1:6" ht="12.75" customHeight="1">
      <c r="A34" s="55"/>
      <c r="B34" s="156" t="s">
        <v>158</v>
      </c>
      <c r="C34" s="157"/>
      <c r="D34" s="158"/>
      <c r="E34" s="120">
        <v>91534</v>
      </c>
      <c r="F34" s="113">
        <v>153712.69</v>
      </c>
    </row>
    <row r="35" spans="1:6" ht="12.75">
      <c r="A35" s="55"/>
      <c r="B35" s="160" t="s">
        <v>163</v>
      </c>
      <c r="C35" s="160"/>
      <c r="D35" s="160"/>
      <c r="E35" s="121">
        <v>57929</v>
      </c>
      <c r="F35" s="33">
        <v>4200</v>
      </c>
    </row>
    <row r="36" spans="1:6" ht="12.75">
      <c r="A36" s="55"/>
      <c r="B36" s="162" t="s">
        <v>164</v>
      </c>
      <c r="C36" s="163"/>
      <c r="D36" s="164"/>
      <c r="E36" s="121"/>
      <c r="F36" s="33">
        <v>39563</v>
      </c>
    </row>
    <row r="37" spans="1:6" ht="18.75" customHeight="1">
      <c r="A37" s="44"/>
      <c r="B37" s="168" t="s">
        <v>165</v>
      </c>
      <c r="C37" s="168"/>
      <c r="D37" s="168"/>
      <c r="E37" s="121">
        <v>-113076</v>
      </c>
      <c r="F37" s="33">
        <f>F34+F35-F33-F36</f>
        <v>-23196.086620000016</v>
      </c>
    </row>
    <row r="38" spans="1:6" ht="16.5" customHeight="1">
      <c r="A38" s="44"/>
      <c r="B38" s="154" t="s">
        <v>159</v>
      </c>
      <c r="C38" s="154"/>
      <c r="D38" s="154"/>
      <c r="E38" s="122">
        <v>172695</v>
      </c>
      <c r="F38" s="33">
        <v>74775</v>
      </c>
    </row>
  </sheetData>
  <sheetProtection/>
  <mergeCells count="28">
    <mergeCell ref="A1:F1"/>
    <mergeCell ref="A2:F2"/>
    <mergeCell ref="B24:C24"/>
    <mergeCell ref="A3:A4"/>
    <mergeCell ref="A9:A11"/>
    <mergeCell ref="E10:E11"/>
    <mergeCell ref="A12:A13"/>
    <mergeCell ref="F10:F11"/>
    <mergeCell ref="F15:F21"/>
    <mergeCell ref="B38:D38"/>
    <mergeCell ref="A7:A8"/>
    <mergeCell ref="B3:B4"/>
    <mergeCell ref="C3:E3"/>
    <mergeCell ref="A14:A21"/>
    <mergeCell ref="E15:E21"/>
    <mergeCell ref="B25:D25"/>
    <mergeCell ref="B26:D26"/>
    <mergeCell ref="B34:D34"/>
    <mergeCell ref="B35:D35"/>
    <mergeCell ref="B37:D37"/>
    <mergeCell ref="B27:D27"/>
    <mergeCell ref="B28:D28"/>
    <mergeCell ref="B29:D29"/>
    <mergeCell ref="B30:D30"/>
    <mergeCell ref="B32:D32"/>
    <mergeCell ref="B33:D33"/>
    <mergeCell ref="B36:D36"/>
    <mergeCell ref="B31:D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2016-02-24T07:04:49Z</cp:lastPrinted>
  <dcterms:created xsi:type="dcterms:W3CDTF">2013-03-18T12:40:57Z</dcterms:created>
  <dcterms:modified xsi:type="dcterms:W3CDTF">2016-03-01T10:32:56Z</dcterms:modified>
  <cp:category/>
  <cp:version/>
  <cp:contentType/>
  <cp:contentStatus/>
</cp:coreProperties>
</file>