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210" windowHeight="11535" activeTab="0"/>
  </bookViews>
  <sheets>
    <sheet name="дом №4" sheetId="1" r:id="rId1"/>
    <sheet name="дом№5" sheetId="2" r:id="rId2"/>
    <sheet name="дом№6" sheetId="3" r:id="rId3"/>
    <sheet name="дом№7" sheetId="4" r:id="rId4"/>
    <sheet name="дом№8" sheetId="5" r:id="rId5"/>
    <sheet name="Школ. 2" sheetId="6" r:id="rId6"/>
    <sheet name="Школ.4" sheetId="7" r:id="rId7"/>
    <sheet name="Светлая" sheetId="8" r:id="rId8"/>
    <sheet name="Орл.9" sheetId="9" r:id="rId9"/>
    <sheet name="Орл.1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Пушнова</author>
  </authors>
  <commentList>
    <comment ref="F8" authorId="0">
      <text>
        <r>
          <rPr>
            <b/>
            <sz val="10"/>
            <rFont val="Tahoma"/>
            <family val="2"/>
          </rPr>
          <t>Пушнова: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<sst xmlns="http://schemas.openxmlformats.org/spreadsheetml/2006/main" count="719" uniqueCount="254">
  <si>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</si>
  <si>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</si>
  <si>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</si>
  <si>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</si>
  <si>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</si>
  <si>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</si>
  <si>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</si>
  <si>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 д. Образцово,4</t>
  </si>
  <si>
    <t>Орловский р-он,  д. Образцово,5</t>
  </si>
  <si>
    <t>ТМЦ</t>
  </si>
  <si>
    <t>стоимость работ</t>
  </si>
  <si>
    <t>стоимость ТМЦ</t>
  </si>
  <si>
    <t>общая сумма ТМЦ</t>
  </si>
  <si>
    <t>Орловский р-он,  д. Образцово,6</t>
  </si>
  <si>
    <t>Орловский р-он,  д. Образцово,7</t>
  </si>
  <si>
    <t>Орловский р-он,  д. Образцово,8</t>
  </si>
  <si>
    <t>период</t>
  </si>
  <si>
    <t>Орловский р-он,  д. Образцово, ул. Школьная,2</t>
  </si>
  <si>
    <t>Орловский р-он,  д. Образцово, ул. Школьная,4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</si>
  <si>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</si>
  <si>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</si>
  <si>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</si>
  <si>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</si>
  <si>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</si>
  <si>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</si>
  <si>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</si>
  <si>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(перерасход)</t>
  </si>
  <si>
    <t>Итого по ремонту:</t>
  </si>
  <si>
    <t>Прочие расходы</t>
  </si>
  <si>
    <t>01.</t>
  </si>
  <si>
    <t>ПРОЧИЕ РАСХОДЫ.</t>
  </si>
  <si>
    <t>01-02.</t>
  </si>
  <si>
    <t>Орловский р-он,  д. Образцово, ул. Светлая,16</t>
  </si>
  <si>
    <t>Замена в местах общего пользования</t>
  </si>
  <si>
    <t>Датчик движения ДД  008 бел.</t>
  </si>
  <si>
    <t>Лампа ЛОН 60</t>
  </si>
  <si>
    <t>Плановые доходы</t>
  </si>
  <si>
    <t>тариф</t>
  </si>
  <si>
    <t>к-во мес.</t>
  </si>
  <si>
    <t>сумма</t>
  </si>
  <si>
    <t>Орловский р-он,  д. Образцово, ул. Орловская,9</t>
  </si>
  <si>
    <t>Орловский р-он,  д. Образцово, ул. Орловская,1</t>
  </si>
  <si>
    <t>Отчет размещен на сайте ООО «Жилсервис» по адресу: www.gilservise.ru</t>
  </si>
  <si>
    <t>Задолженность собственников и нанимателей по состоянию на 01.01.2018г</t>
  </si>
  <si>
    <t>Комиссионные расходы (услуги банка, прочие)</t>
  </si>
  <si>
    <t>Хомут нейлон 048-300-100</t>
  </si>
  <si>
    <t>Обработка придомовой территории</t>
  </si>
  <si>
    <t>Соль Галит</t>
  </si>
  <si>
    <t>Обслуживание жилого фонда</t>
  </si>
  <si>
    <t>Ведро</t>
  </si>
  <si>
    <t>Лопата снеговая</t>
  </si>
  <si>
    <t>рем. эл. проводки  в местах общего пользования</t>
  </si>
  <si>
    <t>рем. эл. проводки в местах общего пользования</t>
  </si>
  <si>
    <t>Утепление ХВС</t>
  </si>
  <si>
    <t>Кнауфф EKOPOLL TR  044 50х1220х8200</t>
  </si>
  <si>
    <t>Проволка Д.1,6</t>
  </si>
  <si>
    <t>Установка дополнительного освещения на фасаде дома</t>
  </si>
  <si>
    <t>Дроссель ТИ 250</t>
  </si>
  <si>
    <t>ПВ-1 (Пув) 2,5 синий  провод установочный</t>
  </si>
  <si>
    <t xml:space="preserve">Трубка ТУТ 4/2 черная </t>
  </si>
  <si>
    <t>Ремонт мягкой кровли</t>
  </si>
  <si>
    <t xml:space="preserve">Праймер битумный </t>
  </si>
  <si>
    <t>Пропан-бутан, 40л</t>
  </si>
  <si>
    <t>Стеклокром К-4,5 (с\т) 10м2</t>
  </si>
  <si>
    <t>03.</t>
  </si>
  <si>
    <t>Стеклокром К-4.5 (с/т) 10 кв.м.</t>
  </si>
  <si>
    <t xml:space="preserve">Прожектор СВ/Д СДО 06-30 30ВТ </t>
  </si>
  <si>
    <t>Фотореле ФР 601 2200 ВА</t>
  </si>
  <si>
    <t>02-03.</t>
  </si>
  <si>
    <t>Лампа Лон 40</t>
  </si>
  <si>
    <t>раз.</t>
  </si>
  <si>
    <t>Газ-пропан</t>
  </si>
  <si>
    <t>Ремонт СХВ (стояк)</t>
  </si>
  <si>
    <t>Бочонок 1/2 х 3/4</t>
  </si>
  <si>
    <t>Прямая 26х26ц\ц МП</t>
  </si>
  <si>
    <t>Тройник   26х3/4х26 МП ц/нар/ц</t>
  </si>
  <si>
    <t>Труба 26МП</t>
  </si>
  <si>
    <t>Стеклоизол К-4.5 (с/т) 10кв.м.</t>
  </si>
  <si>
    <t>04.</t>
  </si>
  <si>
    <t>03-04.</t>
  </si>
  <si>
    <t>Уборка подъезда</t>
  </si>
  <si>
    <t>Швабра</t>
  </si>
  <si>
    <t>Ремонт СХВ</t>
  </si>
  <si>
    <t>Хомут 32х35</t>
  </si>
  <si>
    <t>Окрашевание бардюров</t>
  </si>
  <si>
    <t>Краска фасадная белая</t>
  </si>
  <si>
    <t>05.</t>
  </si>
  <si>
    <t>Кисть круглая Стандарт 20/65мм</t>
  </si>
  <si>
    <t>Праймер битумный</t>
  </si>
  <si>
    <t>Мастика битумная</t>
  </si>
  <si>
    <t>Ремонт канализации под домом</t>
  </si>
  <si>
    <t>Переход на чугун 70-50 с рез.</t>
  </si>
  <si>
    <t>Труба 50-2 м РР</t>
  </si>
  <si>
    <t>Труба 110-1 м х2,2 РР</t>
  </si>
  <si>
    <t>Отвод 45х110 РР</t>
  </si>
  <si>
    <t>Хомут с резинкой 1 1/4"</t>
  </si>
  <si>
    <t>Хомут с резинкой 1  1/2"</t>
  </si>
  <si>
    <t>Отвод 45х50 РР</t>
  </si>
  <si>
    <t>Труба 50 -1м РР</t>
  </si>
  <si>
    <t>Переходник 110-50 бутыл. РР</t>
  </si>
  <si>
    <t>Тройник 45*110-110</t>
  </si>
  <si>
    <t>Патрубок переходной с чугуна РР 119-110</t>
  </si>
  <si>
    <t>Герметик Момент силиконовый 280мл</t>
  </si>
  <si>
    <t>Труба 110-2 м х2,2 РР</t>
  </si>
  <si>
    <t>Труба 110-0,5 м РР</t>
  </si>
  <si>
    <t>Манжета переходная с чугуна на ПВХ 70/50</t>
  </si>
  <si>
    <t>Труба 50-0,75м РР</t>
  </si>
  <si>
    <t>Переходник с чугуна 70-50</t>
  </si>
  <si>
    <t>Отвод 87*50 РР</t>
  </si>
  <si>
    <t>Заглушка 110</t>
  </si>
  <si>
    <t>Ревизия 110 РР</t>
  </si>
  <si>
    <t>Экон герметик силиконовый 75мл санит.</t>
  </si>
  <si>
    <t>Манжета переходная с чугуна на ПВХ 124/110</t>
  </si>
  <si>
    <t>Круг отрезной по металлу Д 230</t>
  </si>
  <si>
    <t>Лампа Лон 60</t>
  </si>
  <si>
    <t>06.</t>
  </si>
  <si>
    <t>Ремонт СГВ</t>
  </si>
  <si>
    <t>Бочата 1/2 латун</t>
  </si>
  <si>
    <t>Ремонт канализации</t>
  </si>
  <si>
    <t>Шпилька 10х2000</t>
  </si>
  <si>
    <t>Гайка соеденит.М 10</t>
  </si>
  <si>
    <t>Пропан бутан</t>
  </si>
  <si>
    <t>Стеклокром К-4,5 (с\т) 10 КВ.М</t>
  </si>
  <si>
    <t>Ремонт дверей подвального помешения</t>
  </si>
  <si>
    <t>Петля  ПН-130 лев.</t>
  </si>
  <si>
    <t>Дезинфекция подвалов</t>
  </si>
  <si>
    <t>Фенаксин</t>
  </si>
  <si>
    <t xml:space="preserve">Окос придомовой территории </t>
  </si>
  <si>
    <t>Масло Patriot 0,946л.</t>
  </si>
  <si>
    <t>Бензин АИ-92</t>
  </si>
  <si>
    <t xml:space="preserve">05. </t>
  </si>
  <si>
    <t>Ремонт входной двери в подъезд</t>
  </si>
  <si>
    <t>Лампа накаливания ЛОН 60вт 230-60 Е 27</t>
  </si>
  <si>
    <t>Изготовление и установка ограждений площадок под мусорные контейнеры</t>
  </si>
  <si>
    <t>Болт М 8х80</t>
  </si>
  <si>
    <t>Гайка шестигранная М8</t>
  </si>
  <si>
    <t>Шайба увеличенная М 8</t>
  </si>
  <si>
    <t>труба проф.40х40х1,5мм 6м</t>
  </si>
  <si>
    <t>труба проф.40х20х1,5мм 6м</t>
  </si>
  <si>
    <t>Профнастил С-8 1200*3000</t>
  </si>
  <si>
    <t>Саморез 4,8*19 оцинкованный</t>
  </si>
  <si>
    <t>07.</t>
  </si>
  <si>
    <t>Кран шаровый  1\2г\г бабочка</t>
  </si>
  <si>
    <t>Сгон 15 черн</t>
  </si>
  <si>
    <t>Муфта 15 черн</t>
  </si>
  <si>
    <t>Контрогайка 15 черн</t>
  </si>
  <si>
    <t>Ремонт стояка Х/В</t>
  </si>
  <si>
    <t>Ремонт ЦО</t>
  </si>
  <si>
    <t>Пробка радиаторная чугун.1/2 левая</t>
  </si>
  <si>
    <t>Пробка радиаторная чугун.1/2 правая</t>
  </si>
  <si>
    <t>кран шар.1/2</t>
  </si>
  <si>
    <t>Ремонт стояка канализации</t>
  </si>
  <si>
    <t>Круг отрезной п\металлу 230*2,5*22</t>
  </si>
  <si>
    <t>Пена монтажная</t>
  </si>
  <si>
    <t>Кран шаровый  1" г/г  бабочка</t>
  </si>
  <si>
    <t>Сгон 25 черн</t>
  </si>
  <si>
    <t>Труба  57,0х 3.5 ГОСТ 10704-91</t>
  </si>
  <si>
    <t>Труба  25,0х3.2ст 2пс</t>
  </si>
  <si>
    <t>Кислород газообразный</t>
  </si>
  <si>
    <t>Карбид кальция</t>
  </si>
  <si>
    <t>Электроды АНо-21 ф3,0</t>
  </si>
  <si>
    <t>Установлен на входе в подвал</t>
  </si>
  <si>
    <t>Замок ВС-367 Булат</t>
  </si>
  <si>
    <t>05-06.</t>
  </si>
  <si>
    <t>Отчет управляющей организации ООО "Жилсервис" 2018г.</t>
  </si>
  <si>
    <t xml:space="preserve">Ремонт сетей ХВ </t>
  </si>
  <si>
    <t>Лампа ртутная 125w У 27</t>
  </si>
  <si>
    <t>08.</t>
  </si>
  <si>
    <t>Дюбель гвоздь с цилинд.бортиком</t>
  </si>
  <si>
    <t>Светильник OBL-R1-7-4K-LED c опт. акуст. дат.</t>
  </si>
  <si>
    <t>Ремонт электропроводки</t>
  </si>
  <si>
    <t>Алебастр белый</t>
  </si>
  <si>
    <t>Труба ПВХ 16мм с зондом</t>
  </si>
  <si>
    <t>Держатель д/труб д. 16 мм</t>
  </si>
  <si>
    <t>Прожектор св/д СДО 30Вт</t>
  </si>
  <si>
    <t>ШВВП 2*0.75</t>
  </si>
  <si>
    <t>Стяжка нейлоновая КСС 5*200 черн.</t>
  </si>
  <si>
    <t>Фотореле 1100ВА</t>
  </si>
  <si>
    <t>Ремонт сетей ХВ</t>
  </si>
  <si>
    <t>Круг отрезной 125х1,2</t>
  </si>
  <si>
    <t>Муфта чуг.15</t>
  </si>
  <si>
    <t>Контрогайка.Д 15</t>
  </si>
  <si>
    <t>Муфта (чугун) д-20</t>
  </si>
  <si>
    <t>Прожектор светодиодный ДО-30W</t>
  </si>
  <si>
    <t>Фотореле 2200ВА</t>
  </si>
  <si>
    <t>Изолента 0,18*19ммм синяя 20 метров иэк</t>
  </si>
  <si>
    <t>Ремонт порожков</t>
  </si>
  <si>
    <t>Доска обр. 25/150*6м профилированная</t>
  </si>
  <si>
    <t>Сетка сварная 50х50х1.4</t>
  </si>
  <si>
    <t>Уголок ст.35х35х4</t>
  </si>
  <si>
    <t>Арматура рефленая 12</t>
  </si>
  <si>
    <t>Цемент</t>
  </si>
  <si>
    <t>Лампа смеш. св. ML 250</t>
  </si>
  <si>
    <t>Труба  32,0х 3.2ст "пс ГОСТ 3262-75</t>
  </si>
  <si>
    <t xml:space="preserve">Ремонт эл. проводки в местах общего пользования </t>
  </si>
  <si>
    <t xml:space="preserve">Окос территории </t>
  </si>
  <si>
    <t>Изготовление ящика для песка</t>
  </si>
  <si>
    <t>Брус 50х50х3м</t>
  </si>
  <si>
    <t>Саморез  по дереву 3,5х51</t>
  </si>
  <si>
    <t>Прожектор св/д СДО 50Вт</t>
  </si>
  <si>
    <t>ПВС 2*1,5 провод</t>
  </si>
  <si>
    <t>Труба ПВХ 20мм с зондом</t>
  </si>
  <si>
    <t>Держатель д/труб Д-20мм</t>
  </si>
  <si>
    <t>09.</t>
  </si>
  <si>
    <t>ПВС 2*2,5 провод ККЗ</t>
  </si>
  <si>
    <t>Стяжка нейлоновая КСС 4*150 черн.</t>
  </si>
  <si>
    <t>Трос оц. в изоляции (2/3мм)</t>
  </si>
  <si>
    <t>Зажим канатный (ZK-3) М3</t>
  </si>
  <si>
    <t>Лампа ртутная ДРЛ 125 Е27</t>
  </si>
  <si>
    <t>Светильник ОНЛАЙТ 71622</t>
  </si>
  <si>
    <t>Установка доп. освещения для детской площадки</t>
  </si>
  <si>
    <t>Установка поручней на входе в подъезд</t>
  </si>
  <si>
    <t>Труба 15,0х2,8ст 2пс</t>
  </si>
  <si>
    <t>Светильник</t>
  </si>
  <si>
    <t>Установлен на входной двери</t>
  </si>
  <si>
    <t>Замок Эльбор</t>
  </si>
  <si>
    <t>Ремонт освещения в местах общего пользования</t>
  </si>
  <si>
    <t>Лампа накаливания ЛОН 40вт 230-40 Е 27</t>
  </si>
  <si>
    <t>10.</t>
  </si>
  <si>
    <t>Светильник НББ-04-60 молочный основание белый пластик</t>
  </si>
  <si>
    <t>ремонт эл. оборуд. местах общего пользования</t>
  </si>
  <si>
    <t>Замена канализационного стояка</t>
  </si>
  <si>
    <t>Крестовина 87*110-110-110 РР</t>
  </si>
  <si>
    <t>Ремонт дверных полотен</t>
  </si>
  <si>
    <t>саморез 4,2х19 полусфера-пресшайба,цинк,сверло</t>
  </si>
  <si>
    <t>Лампа светодиодная LED 6вт Е27 белый матовый шар</t>
  </si>
  <si>
    <t>Светильник Navigator</t>
  </si>
  <si>
    <t>Доводчик № 5</t>
  </si>
  <si>
    <t>Доводчик № 3</t>
  </si>
  <si>
    <t>Саморез  5,5х32</t>
  </si>
  <si>
    <t>Бита 8мм</t>
  </si>
  <si>
    <t>Дюбель с шуруп.6*40</t>
  </si>
  <si>
    <t>Монтаж дополнительного освещения на фасаде</t>
  </si>
  <si>
    <t>Пена Proffessional</t>
  </si>
  <si>
    <t>11.</t>
  </si>
  <si>
    <t>Люк полимерный малый</t>
  </si>
  <si>
    <t>Противогололедная обработка тротуаров</t>
  </si>
  <si>
    <t>Установлен на придомовом  канал.колодце</t>
  </si>
  <si>
    <t>Веник</t>
  </si>
  <si>
    <t>12.</t>
  </si>
  <si>
    <t>Вывоз ТБО</t>
  </si>
  <si>
    <t>Ремонт стояка ГВ</t>
  </si>
  <si>
    <t>Воздухоотводчик 1\2</t>
  </si>
  <si>
    <t>Установлен на двери техподполья</t>
  </si>
  <si>
    <t>Замок висячий</t>
  </si>
  <si>
    <t>Ремонт поручней</t>
  </si>
  <si>
    <t>Отвод  Д 32</t>
  </si>
  <si>
    <t>диск отрез.ф 125</t>
  </si>
  <si>
    <t>Датчик движения ИК настенный 1100 w</t>
  </si>
  <si>
    <t>Перчатки  х\б СПЕЦ</t>
  </si>
  <si>
    <t>Задолженность собственников и нанимателей по состоянию на 01.01.2019г</t>
  </si>
  <si>
    <t>ремонт межпанельных швов</t>
  </si>
  <si>
    <t>Техническое обслуживание насосной станции</t>
  </si>
  <si>
    <t>стоим. ТМЦ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</si>
</sst>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#,##0.00;[Red]\-#,##0.00"/>
    <numFmt numFmtId="175" formatCode="0.000"/>
    <numFmt numFmtId="176" formatCode="0.000_ ;[Red]\-0.000\ "/>
    <numFmt numFmtId="177" formatCode="#,##0.000"/>
    <numFmt numFmtId="178" formatCode="0.00_ ;[Red]\-0.00\ 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name val="Arial Cyr"/>
      <family val="0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textRotation="90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1" fillId="0" borderId="11" xfId="0" applyNumberFormat="1" applyFont="1" applyBorder="1" applyAlignment="1">
      <alignment vertical="center" textRotation="90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textRotation="90"/>
    </xf>
    <xf numFmtId="1" fontId="49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textRotation="90"/>
    </xf>
    <xf numFmtId="0" fontId="6" fillId="0" borderId="10" xfId="55" applyNumberFormat="1" applyFont="1" applyBorder="1" applyAlignment="1">
      <alignment vertical="top" wrapText="1"/>
      <protection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6" fillId="0" borderId="10" xfId="57" applyNumberFormat="1" applyFont="1" applyBorder="1" applyAlignment="1">
      <alignment vertical="top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textRotation="90"/>
    </xf>
    <xf numFmtId="0" fontId="9" fillId="34" borderId="11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1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7" fillId="0" borderId="10" xfId="54" applyNumberFormat="1" applyFont="1" applyBorder="1" applyAlignment="1">
      <alignment vertical="top" wrapText="1"/>
      <protection/>
    </xf>
    <xf numFmtId="0" fontId="7" fillId="0" borderId="11" xfId="54" applyNumberFormat="1" applyFont="1" applyBorder="1" applyAlignment="1">
      <alignment vertical="top" wrapText="1"/>
      <protection/>
    </xf>
    <xf numFmtId="17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4" borderId="10" xfId="54" applyNumberFormat="1" applyFont="1" applyFill="1" applyBorder="1" applyAlignment="1">
      <alignment vertical="top" wrapText="1"/>
      <protection/>
    </xf>
    <xf numFmtId="0" fontId="0" fillId="34" borderId="10" xfId="0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vertical="center" wrapText="1"/>
    </xf>
    <xf numFmtId="174" fontId="7" fillId="0" borderId="10" xfId="54" applyNumberFormat="1" applyFont="1" applyFill="1" applyBorder="1" applyAlignment="1">
      <alignment horizontal="right" vertical="top"/>
      <protection/>
    </xf>
    <xf numFmtId="1" fontId="1" fillId="0" borderId="10" xfId="0" applyNumberFormat="1" applyFont="1" applyBorder="1" applyAlignment="1">
      <alignment vertical="center" textRotation="90" wrapText="1"/>
    </xf>
    <xf numFmtId="0" fontId="7" fillId="34" borderId="13" xfId="54" applyNumberFormat="1" applyFont="1" applyFill="1" applyBorder="1" applyAlignment="1">
      <alignment vertical="top" wrapText="1"/>
      <protection/>
    </xf>
    <xf numFmtId="0" fontId="0" fillId="0" borderId="18" xfId="0" applyBorder="1" applyAlignment="1">
      <alignment horizontal="center" textRotation="90"/>
    </xf>
    <xf numFmtId="0" fontId="6" fillId="0" borderId="10" xfId="56" applyNumberFormat="1" applyFont="1" applyBorder="1" applyAlignment="1">
      <alignment vertical="top" wrapText="1"/>
      <protection/>
    </xf>
    <xf numFmtId="0" fontId="0" fillId="0" borderId="11" xfId="0" applyFont="1" applyBorder="1" applyAlignment="1">
      <alignment vertical="center" textRotation="90" wrapText="1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5" fontId="6" fillId="0" borderId="10" xfId="54" applyNumberFormat="1" applyFont="1" applyFill="1" applyBorder="1" applyAlignment="1">
      <alignment horizontal="right" vertical="top"/>
      <protection/>
    </xf>
    <xf numFmtId="0" fontId="0" fillId="0" borderId="14" xfId="0" applyBorder="1" applyAlignment="1">
      <alignment horizontal="center" textRotation="90"/>
    </xf>
    <xf numFmtId="175" fontId="6" fillId="0" borderId="10" xfId="55" applyNumberFormat="1" applyFont="1" applyBorder="1" applyAlignment="1">
      <alignment horizontal="right" vertical="top"/>
      <protection/>
    </xf>
    <xf numFmtId="173" fontId="6" fillId="0" borderId="10" xfId="55" applyNumberFormat="1" applyFont="1" applyBorder="1" applyAlignment="1">
      <alignment horizontal="right" vertical="top"/>
      <protection/>
    </xf>
    <xf numFmtId="0" fontId="1" fillId="0" borderId="10" xfId="0" applyFont="1" applyBorder="1" applyAlignment="1">
      <alignment horizontal="center"/>
    </xf>
    <xf numFmtId="0" fontId="6" fillId="0" borderId="10" xfId="53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vertical="top" wrapText="1"/>
      <protection/>
    </xf>
    <xf numFmtId="0" fontId="40" fillId="10" borderId="10" xfId="0" applyFont="1" applyFill="1" applyBorder="1" applyAlignment="1">
      <alignment/>
    </xf>
    <xf numFmtId="0" fontId="7" fillId="10" borderId="10" xfId="57" applyNumberFormat="1" applyFont="1" applyFill="1" applyBorder="1" applyAlignment="1">
      <alignment vertical="top" wrapText="1"/>
      <protection/>
    </xf>
    <xf numFmtId="173" fontId="6" fillId="0" borderId="10" xfId="54" applyNumberFormat="1" applyFont="1" applyBorder="1" applyAlignment="1">
      <alignment horizontal="center" vertical="top"/>
      <protection/>
    </xf>
    <xf numFmtId="0" fontId="40" fillId="1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7" fillId="10" borderId="10" xfId="54" applyNumberFormat="1" applyFont="1" applyFill="1" applyBorder="1" applyAlignment="1">
      <alignment vertical="top" wrapText="1"/>
      <protection/>
    </xf>
    <xf numFmtId="0" fontId="6" fillId="0" borderId="10" xfId="52" applyNumberFormat="1" applyFont="1" applyBorder="1" applyAlignment="1">
      <alignment vertical="top" wrapText="1"/>
      <protection/>
    </xf>
    <xf numFmtId="0" fontId="40" fillId="0" borderId="10" xfId="0" applyFont="1" applyBorder="1" applyAlignment="1">
      <alignment/>
    </xf>
    <xf numFmtId="0" fontId="0" fillId="0" borderId="17" xfId="0" applyBorder="1" applyAlignment="1">
      <alignment horizontal="center" textRotation="90"/>
    </xf>
    <xf numFmtId="0" fontId="6" fillId="10" borderId="10" xfId="54" applyNumberFormat="1" applyFont="1" applyFill="1" applyBorder="1" applyAlignment="1">
      <alignment vertical="top" wrapText="1"/>
      <protection/>
    </xf>
    <xf numFmtId="0" fontId="40" fillId="10" borderId="10" xfId="0" applyFont="1" applyFill="1" applyBorder="1" applyAlignment="1">
      <alignment wrapText="1"/>
    </xf>
    <xf numFmtId="0" fontId="7" fillId="0" borderId="10" xfId="54" applyNumberFormat="1" applyFont="1" applyFill="1" applyBorder="1" applyAlignment="1">
      <alignment horizontal="center" vertical="top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1" fontId="50" fillId="0" borderId="14" xfId="0" applyNumberFormat="1" applyFont="1" applyFill="1" applyBorder="1" applyAlignment="1">
      <alignment horizontal="center" vertical="center" wrapText="1"/>
    </xf>
    <xf numFmtId="0" fontId="7" fillId="10" borderId="10" xfId="54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textRotation="90"/>
    </xf>
    <xf numFmtId="0" fontId="2" fillId="0" borderId="18" xfId="0" applyFont="1" applyBorder="1" applyAlignment="1">
      <alignment textRotation="90"/>
    </xf>
    <xf numFmtId="0" fontId="40" fillId="16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textRotation="90"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0" xfId="56" applyNumberFormat="1" applyFont="1" applyBorder="1" applyAlignment="1">
      <alignment horizontal="center" vertical="top"/>
      <protection/>
    </xf>
    <xf numFmtId="1" fontId="0" fillId="0" borderId="10" xfId="0" applyNumberFormat="1" applyBorder="1" applyAlignment="1">
      <alignment horizontal="center"/>
    </xf>
    <xf numFmtId="1" fontId="6" fillId="0" borderId="10" xfId="54" applyNumberFormat="1" applyFont="1" applyBorder="1" applyAlignment="1">
      <alignment horizontal="center" vertical="top"/>
      <protection/>
    </xf>
    <xf numFmtId="1" fontId="0" fillId="0" borderId="10" xfId="0" applyNumberFormat="1" applyBorder="1" applyAlignment="1">
      <alignment/>
    </xf>
    <xf numFmtId="1" fontId="6" fillId="0" borderId="10" xfId="52" applyNumberFormat="1" applyFont="1" applyBorder="1" applyAlignment="1">
      <alignment horizontal="center" vertical="top"/>
      <protection/>
    </xf>
    <xf numFmtId="1" fontId="6" fillId="0" borderId="10" xfId="54" applyNumberFormat="1" applyFont="1" applyFill="1" applyBorder="1" applyAlignment="1">
      <alignment horizontal="right" vertical="top"/>
      <protection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1" xfId="54" applyNumberFormat="1" applyFont="1" applyFill="1" applyBorder="1" applyAlignment="1">
      <alignment horizontal="center" vertical="top" wrapText="1"/>
      <protection/>
    </xf>
    <xf numFmtId="0" fontId="7" fillId="0" borderId="15" xfId="54" applyNumberFormat="1" applyFont="1" applyFill="1" applyBorder="1" applyAlignment="1">
      <alignment horizontal="center" vertical="top" wrapText="1"/>
      <protection/>
    </xf>
    <xf numFmtId="0" fontId="7" fillId="0" borderId="12" xfId="54" applyNumberFormat="1" applyFont="1" applyFill="1" applyBorder="1" applyAlignment="1">
      <alignment horizontal="center" vertical="top" wrapText="1"/>
      <protection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textRotation="90"/>
    </xf>
    <xf numFmtId="1" fontId="2" fillId="0" borderId="17" xfId="0" applyNumberFormat="1" applyFont="1" applyBorder="1" applyAlignment="1">
      <alignment horizontal="center" textRotation="90"/>
    </xf>
    <xf numFmtId="1" fontId="2" fillId="0" borderId="14" xfId="0" applyNumberFormat="1" applyFont="1" applyBorder="1" applyAlignment="1">
      <alignment horizontal="center" textRotation="90"/>
    </xf>
    <xf numFmtId="0" fontId="7" fillId="0" borderId="11" xfId="54" applyNumberFormat="1" applyFont="1" applyBorder="1" applyAlignment="1">
      <alignment horizontal="center" vertical="top" wrapText="1"/>
      <protection/>
    </xf>
    <xf numFmtId="0" fontId="7" fillId="0" borderId="15" xfId="54" applyNumberFormat="1" applyFont="1" applyBorder="1" applyAlignment="1">
      <alignment horizontal="center" vertical="top" wrapText="1"/>
      <protection/>
    </xf>
    <xf numFmtId="0" fontId="7" fillId="0" borderId="12" xfId="54" applyNumberFormat="1" applyFont="1" applyBorder="1" applyAlignment="1">
      <alignment horizontal="center" vertical="top" wrapText="1"/>
      <protection/>
    </xf>
    <xf numFmtId="1" fontId="0" fillId="0" borderId="13" xfId="0" applyNumberFormat="1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7" fillId="0" borderId="11" xfId="57" applyNumberFormat="1" applyFont="1" applyBorder="1" applyAlignment="1">
      <alignment horizontal="center" vertical="top" wrapText="1"/>
      <protection/>
    </xf>
    <xf numFmtId="0" fontId="7" fillId="0" borderId="15" xfId="57" applyNumberFormat="1" applyFont="1" applyBorder="1" applyAlignment="1">
      <alignment horizontal="center" vertical="top" wrapText="1"/>
      <protection/>
    </xf>
    <xf numFmtId="0" fontId="7" fillId="0" borderId="12" xfId="57" applyNumberFormat="1" applyFont="1" applyBorder="1" applyAlignment="1">
      <alignment horizontal="center" vertical="top" wrapText="1"/>
      <protection/>
    </xf>
    <xf numFmtId="16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7" fillId="0" borderId="11" xfId="55" applyNumberFormat="1" applyFont="1" applyBorder="1" applyAlignment="1">
      <alignment horizontal="center" vertical="top" wrapText="1"/>
      <protection/>
    </xf>
    <xf numFmtId="0" fontId="7" fillId="0" borderId="15" xfId="55" applyNumberFormat="1" applyFont="1" applyBorder="1" applyAlignment="1">
      <alignment horizontal="center" vertical="top" wrapText="1"/>
      <protection/>
    </xf>
    <xf numFmtId="0" fontId="7" fillId="0" borderId="12" xfId="55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0" borderId="13" xfId="0" applyFont="1" applyBorder="1" applyAlignment="1">
      <alignment textRotation="90"/>
    </xf>
    <xf numFmtId="0" fontId="2" fillId="0" borderId="17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1" fontId="7" fillId="0" borderId="10" xfId="54" applyNumberFormat="1" applyFont="1" applyFill="1" applyBorder="1" applyAlignment="1">
      <alignment horizontal="center" vertical="top" wrapText="1"/>
      <protection/>
    </xf>
    <xf numFmtId="1" fontId="0" fillId="34" borderId="10" xfId="0" applyNumberForma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7" fillId="0" borderId="10" xfId="54" applyNumberFormat="1" applyFont="1" applyFill="1" applyBorder="1" applyAlignment="1">
      <alignment vertical="top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1" fontId="6" fillId="34" borderId="10" xfId="54" applyNumberFormat="1" applyFont="1" applyFill="1" applyBorder="1" applyAlignment="1">
      <alignment horizontal="center" vertical="top"/>
      <protection/>
    </xf>
    <xf numFmtId="1" fontId="7" fillId="34" borderId="10" xfId="54" applyNumberFormat="1" applyFont="1" applyFill="1" applyBorder="1" applyAlignment="1">
      <alignment horizontal="center" vertical="top"/>
      <protection/>
    </xf>
    <xf numFmtId="1" fontId="6" fillId="0" borderId="10" xfId="54" applyNumberFormat="1" applyFont="1" applyFill="1" applyBorder="1" applyAlignment="1">
      <alignment horizontal="center" vertical="top"/>
      <protection/>
    </xf>
    <xf numFmtId="1" fontId="7" fillId="0" borderId="10" xfId="54" applyNumberFormat="1" applyFont="1" applyFill="1" applyBorder="1" applyAlignment="1">
      <alignment horizontal="center" vertical="top"/>
      <protection/>
    </xf>
    <xf numFmtId="0" fontId="30" fillId="0" borderId="10" xfId="0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7" fillId="0" borderId="10" xfId="54" applyNumberFormat="1" applyFont="1" applyFill="1" applyBorder="1" applyAlignment="1">
      <alignment horizontal="right" vertical="top"/>
      <protection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34" borderId="13" xfId="0" applyNumberForma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6" fillId="0" borderId="12" xfId="54" applyNumberFormat="1" applyFont="1" applyBorder="1" applyAlignment="1">
      <alignment horizontal="center" vertical="top"/>
      <protection/>
    </xf>
    <xf numFmtId="1" fontId="6" fillId="0" borderId="10" xfId="54" applyNumberFormat="1" applyFont="1" applyBorder="1" applyAlignment="1">
      <alignment horizontal="center" vertical="top"/>
      <protection/>
    </xf>
    <xf numFmtId="1" fontId="6" fillId="0" borderId="10" xfId="54" applyNumberFormat="1" applyFont="1" applyBorder="1" applyAlignment="1">
      <alignment horizontal="right" vertical="top"/>
      <protection/>
    </xf>
    <xf numFmtId="0" fontId="31" fillId="0" borderId="1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Декабрь" xfId="53"/>
    <cellStyle name="Обычный_Лист1" xfId="54"/>
    <cellStyle name="Обычный_Лист2" xfId="55"/>
    <cellStyle name="Обычный_Лист3" xfId="56"/>
    <cellStyle name="Обычный_Февраль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6">
      <selection activeCell="I7" sqref="I7"/>
    </sheetView>
  </sheetViews>
  <sheetFormatPr defaultColWidth="9.00390625" defaultRowHeight="12.75"/>
  <cols>
    <col min="1" max="1" width="3.625" style="0" customWidth="1"/>
    <col min="2" max="2" width="49.75390625" style="0" customWidth="1"/>
    <col min="3" max="3" width="8.625" style="0" customWidth="1"/>
    <col min="4" max="4" width="8.75390625" style="0" customWidth="1"/>
    <col min="5" max="5" width="9.875" style="0" hidden="1" customWidth="1"/>
    <col min="6" max="6" width="10.75390625" style="0" customWidth="1"/>
    <col min="7" max="7" width="9.875" style="0" hidden="1" customWidth="1"/>
  </cols>
  <sheetData>
    <row r="1" spans="1:6" ht="15.75" customHeight="1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7</v>
      </c>
      <c r="B2" s="121"/>
      <c r="C2" s="121"/>
      <c r="D2" s="121"/>
      <c r="E2" s="121"/>
      <c r="F2" s="122"/>
    </row>
    <row r="3" spans="1:6" ht="12.75" customHeight="1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6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6" ht="13.5" customHeight="1" hidden="1">
      <c r="A5" s="15"/>
      <c r="B5" s="4"/>
      <c r="C5" s="1"/>
      <c r="D5" s="1"/>
      <c r="E5" s="1"/>
      <c r="F5" s="1">
        <v>3.29026</v>
      </c>
    </row>
    <row r="6" spans="1:6" ht="13.5">
      <c r="A6" s="15" t="s">
        <v>0</v>
      </c>
      <c r="B6" s="4" t="s">
        <v>1</v>
      </c>
      <c r="C6" s="1"/>
      <c r="D6" s="1"/>
      <c r="E6" s="1"/>
      <c r="F6" s="1"/>
    </row>
    <row r="7" spans="1:6" ht="12.75" customHeight="1">
      <c r="A7" s="108" t="s">
        <v>86</v>
      </c>
      <c r="B7" s="79" t="s">
        <v>90</v>
      </c>
      <c r="C7" s="103"/>
      <c r="D7" s="103"/>
      <c r="E7" s="10"/>
      <c r="F7" s="11"/>
    </row>
    <row r="8" spans="1:6" ht="12.75">
      <c r="A8" s="109"/>
      <c r="B8" s="1" t="s">
        <v>91</v>
      </c>
      <c r="C8" s="103">
        <v>1</v>
      </c>
      <c r="D8" s="103">
        <v>60</v>
      </c>
      <c r="E8" s="114">
        <v>3389.38</v>
      </c>
      <c r="F8" s="111">
        <f>E8*F5</f>
        <v>11151.9414388</v>
      </c>
    </row>
    <row r="9" spans="1:6" ht="12.75">
      <c r="A9" s="109"/>
      <c r="B9" s="1" t="s">
        <v>92</v>
      </c>
      <c r="C9" s="103">
        <v>2</v>
      </c>
      <c r="D9" s="103">
        <v>156.6</v>
      </c>
      <c r="E9" s="115"/>
      <c r="F9" s="112"/>
    </row>
    <row r="10" spans="1:6" ht="12.75">
      <c r="A10" s="109"/>
      <c r="B10" s="1" t="s">
        <v>93</v>
      </c>
      <c r="C10" s="103">
        <v>3</v>
      </c>
      <c r="D10" s="103">
        <v>297.9</v>
      </c>
      <c r="E10" s="115"/>
      <c r="F10" s="112"/>
    </row>
    <row r="11" spans="1:6" ht="12.75">
      <c r="A11" s="109"/>
      <c r="B11" s="1" t="s">
        <v>94</v>
      </c>
      <c r="C11" s="103">
        <v>8</v>
      </c>
      <c r="D11" s="103">
        <v>248.88</v>
      </c>
      <c r="E11" s="115"/>
      <c r="F11" s="112"/>
    </row>
    <row r="12" spans="1:6" ht="12.75">
      <c r="A12" s="109"/>
      <c r="B12" s="1" t="s">
        <v>95</v>
      </c>
      <c r="C12" s="103">
        <v>8</v>
      </c>
      <c r="D12" s="103">
        <v>312</v>
      </c>
      <c r="E12" s="115"/>
      <c r="F12" s="112"/>
    </row>
    <row r="13" spans="1:6" ht="12.75">
      <c r="A13" s="109"/>
      <c r="B13" s="1" t="s">
        <v>96</v>
      </c>
      <c r="C13" s="103">
        <v>3</v>
      </c>
      <c r="D13" s="103">
        <v>58.5</v>
      </c>
      <c r="E13" s="115"/>
      <c r="F13" s="112"/>
    </row>
    <row r="14" spans="1:6" ht="12.75">
      <c r="A14" s="109"/>
      <c r="B14" s="1" t="s">
        <v>97</v>
      </c>
      <c r="C14" s="103">
        <v>7</v>
      </c>
      <c r="D14" s="103">
        <v>72.1</v>
      </c>
      <c r="E14" s="115"/>
      <c r="F14" s="112"/>
    </row>
    <row r="15" spans="1:6" ht="12.75">
      <c r="A15" s="109"/>
      <c r="B15" s="1" t="s">
        <v>98</v>
      </c>
      <c r="C15" s="103">
        <v>1</v>
      </c>
      <c r="D15" s="103">
        <v>42.4</v>
      </c>
      <c r="E15" s="115"/>
      <c r="F15" s="112"/>
    </row>
    <row r="16" spans="1:6" ht="12.75">
      <c r="A16" s="109"/>
      <c r="B16" s="1" t="s">
        <v>99</v>
      </c>
      <c r="C16" s="103">
        <v>4</v>
      </c>
      <c r="D16" s="103">
        <v>93.2</v>
      </c>
      <c r="E16" s="115"/>
      <c r="F16" s="112"/>
    </row>
    <row r="17" spans="1:6" ht="12.75">
      <c r="A17" s="109"/>
      <c r="B17" s="1" t="s">
        <v>100</v>
      </c>
      <c r="C17" s="103">
        <v>3</v>
      </c>
      <c r="D17" s="103">
        <v>193.5</v>
      </c>
      <c r="E17" s="115"/>
      <c r="F17" s="112"/>
    </row>
    <row r="18" spans="1:6" ht="12.75">
      <c r="A18" s="109"/>
      <c r="B18" s="1" t="s">
        <v>101</v>
      </c>
      <c r="C18" s="103">
        <v>2</v>
      </c>
      <c r="D18" s="103">
        <v>54.6</v>
      </c>
      <c r="E18" s="115"/>
      <c r="F18" s="112"/>
    </row>
    <row r="19" spans="1:6" ht="12.75">
      <c r="A19" s="109"/>
      <c r="B19" s="1" t="s">
        <v>102</v>
      </c>
      <c r="C19" s="103">
        <v>1</v>
      </c>
      <c r="D19" s="103">
        <v>129</v>
      </c>
      <c r="E19" s="115"/>
      <c r="F19" s="112"/>
    </row>
    <row r="20" spans="1:6" ht="12.75">
      <c r="A20" s="109"/>
      <c r="B20" s="1" t="s">
        <v>103</v>
      </c>
      <c r="C20" s="103">
        <v>6</v>
      </c>
      <c r="D20" s="103">
        <v>1135.8</v>
      </c>
      <c r="E20" s="115"/>
      <c r="F20" s="112"/>
    </row>
    <row r="21" spans="1:6" ht="12.75">
      <c r="A21" s="109"/>
      <c r="B21" s="1" t="s">
        <v>104</v>
      </c>
      <c r="C21" s="103">
        <v>2</v>
      </c>
      <c r="D21" s="103">
        <v>122</v>
      </c>
      <c r="E21" s="115"/>
      <c r="F21" s="112"/>
    </row>
    <row r="22" spans="1:6" ht="12.75">
      <c r="A22" s="109"/>
      <c r="B22" s="1" t="s">
        <v>105</v>
      </c>
      <c r="C22" s="103">
        <v>1</v>
      </c>
      <c r="D22" s="103">
        <v>24.2</v>
      </c>
      <c r="E22" s="115"/>
      <c r="F22" s="112"/>
    </row>
    <row r="23" spans="1:6" ht="12.75">
      <c r="A23" s="109"/>
      <c r="B23" s="1" t="s">
        <v>106</v>
      </c>
      <c r="C23" s="103">
        <v>2</v>
      </c>
      <c r="D23" s="103">
        <v>74.4</v>
      </c>
      <c r="E23" s="115"/>
      <c r="F23" s="112"/>
    </row>
    <row r="24" spans="1:6" ht="12.75">
      <c r="A24" s="109"/>
      <c r="B24" s="1" t="s">
        <v>107</v>
      </c>
      <c r="C24" s="103">
        <v>1</v>
      </c>
      <c r="D24" s="103">
        <v>11.2</v>
      </c>
      <c r="E24" s="115"/>
      <c r="F24" s="112"/>
    </row>
    <row r="25" spans="1:6" ht="12.75">
      <c r="A25" s="109"/>
      <c r="B25" s="1" t="s">
        <v>108</v>
      </c>
      <c r="C25" s="103">
        <v>1</v>
      </c>
      <c r="D25" s="103">
        <v>11.3</v>
      </c>
      <c r="E25" s="115"/>
      <c r="F25" s="112"/>
    </row>
    <row r="26" spans="1:6" ht="12.75">
      <c r="A26" s="109"/>
      <c r="B26" s="1" t="s">
        <v>109</v>
      </c>
      <c r="C26" s="103">
        <v>2</v>
      </c>
      <c r="D26" s="103">
        <v>21.2</v>
      </c>
      <c r="E26" s="115"/>
      <c r="F26" s="112"/>
    </row>
    <row r="27" spans="1:6" ht="12.75">
      <c r="A27" s="109"/>
      <c r="B27" s="1" t="s">
        <v>110</v>
      </c>
      <c r="C27" s="103">
        <v>1</v>
      </c>
      <c r="D27" s="103">
        <v>65.4</v>
      </c>
      <c r="E27" s="115"/>
      <c r="F27" s="112"/>
    </row>
    <row r="28" spans="1:6" ht="12.75">
      <c r="A28" s="109"/>
      <c r="B28" s="1" t="s">
        <v>111</v>
      </c>
      <c r="C28" s="103">
        <v>1</v>
      </c>
      <c r="D28" s="103">
        <v>111.9</v>
      </c>
      <c r="E28" s="115"/>
      <c r="F28" s="112"/>
    </row>
    <row r="29" spans="1:6" ht="12.75">
      <c r="A29" s="109"/>
      <c r="B29" s="1" t="s">
        <v>112</v>
      </c>
      <c r="C29" s="103">
        <v>1</v>
      </c>
      <c r="D29" s="103">
        <v>15.3</v>
      </c>
      <c r="E29" s="115"/>
      <c r="F29" s="112"/>
    </row>
    <row r="30" spans="1:6" ht="12.75">
      <c r="A30" s="110"/>
      <c r="B30" s="1" t="s">
        <v>113</v>
      </c>
      <c r="C30" s="103">
        <v>2</v>
      </c>
      <c r="D30" s="103">
        <v>78</v>
      </c>
      <c r="E30" s="116"/>
      <c r="F30" s="113"/>
    </row>
    <row r="31" spans="1:6" ht="15">
      <c r="A31" s="108" t="s">
        <v>115</v>
      </c>
      <c r="B31" s="79" t="s">
        <v>116</v>
      </c>
      <c r="C31" s="103"/>
      <c r="D31" s="103"/>
      <c r="E31" s="12"/>
      <c r="F31" s="17"/>
    </row>
    <row r="32" spans="1:6" ht="12.75">
      <c r="A32" s="109"/>
      <c r="B32" s="1" t="s">
        <v>117</v>
      </c>
      <c r="C32" s="103">
        <v>2</v>
      </c>
      <c r="D32" s="103">
        <v>33.8</v>
      </c>
      <c r="E32" s="12">
        <v>33.8</v>
      </c>
      <c r="F32" s="17">
        <f>E32*F5</f>
        <v>111.210788</v>
      </c>
    </row>
    <row r="33" spans="1:6" ht="15">
      <c r="A33" s="109"/>
      <c r="B33" s="79" t="s">
        <v>118</v>
      </c>
      <c r="C33" s="103"/>
      <c r="D33" s="103"/>
      <c r="E33" s="21"/>
      <c r="F33" s="22"/>
    </row>
    <row r="34" spans="1:6" ht="12.75">
      <c r="A34" s="109"/>
      <c r="B34" s="1" t="s">
        <v>95</v>
      </c>
      <c r="C34" s="103">
        <v>2</v>
      </c>
      <c r="D34" s="103">
        <v>78</v>
      </c>
      <c r="E34" s="114">
        <v>960</v>
      </c>
      <c r="F34" s="111">
        <f>E34*F5</f>
        <v>3158.6495999999997</v>
      </c>
    </row>
    <row r="35" spans="1:6" ht="12.75">
      <c r="A35" s="109"/>
      <c r="B35" s="1" t="s">
        <v>119</v>
      </c>
      <c r="C35" s="103">
        <v>6</v>
      </c>
      <c r="D35" s="103">
        <v>750</v>
      </c>
      <c r="E35" s="115"/>
      <c r="F35" s="112"/>
    </row>
    <row r="36" spans="1:6" ht="12.75">
      <c r="A36" s="110"/>
      <c r="B36" s="1" t="s">
        <v>120</v>
      </c>
      <c r="C36" s="103">
        <v>12</v>
      </c>
      <c r="D36" s="103">
        <v>132</v>
      </c>
      <c r="E36" s="116"/>
      <c r="F36" s="113"/>
    </row>
    <row r="37" spans="1:6" ht="12.75">
      <c r="A37" s="108" t="s">
        <v>167</v>
      </c>
      <c r="B37" s="93" t="s">
        <v>170</v>
      </c>
      <c r="C37" s="188"/>
      <c r="D37" s="188"/>
      <c r="E37" s="34"/>
      <c r="F37" s="16"/>
    </row>
    <row r="38" spans="1:6" ht="12.75">
      <c r="A38" s="109"/>
      <c r="B38" s="1" t="s">
        <v>171</v>
      </c>
      <c r="C38" s="103">
        <v>1</v>
      </c>
      <c r="D38" s="103">
        <v>17.5</v>
      </c>
      <c r="E38" s="34">
        <v>17.5</v>
      </c>
      <c r="F38" s="16">
        <f>E38*F5</f>
        <v>57.57955</v>
      </c>
    </row>
    <row r="39" spans="1:6" ht="16.5" customHeight="1">
      <c r="A39" s="109"/>
      <c r="B39" s="80" t="s">
        <v>56</v>
      </c>
      <c r="C39" s="188"/>
      <c r="D39" s="188"/>
      <c r="E39" s="34"/>
      <c r="F39" s="16"/>
    </row>
    <row r="40" spans="1:6" ht="12.75">
      <c r="A40" s="109"/>
      <c r="B40" s="1" t="s">
        <v>172</v>
      </c>
      <c r="C40" s="103">
        <v>13</v>
      </c>
      <c r="D40" s="103">
        <v>77.87</v>
      </c>
      <c r="E40" s="114">
        <v>1832.91</v>
      </c>
      <c r="F40" s="111">
        <f>E40*F5</f>
        <v>6030.7504566</v>
      </c>
    </row>
    <row r="41" spans="1:6" ht="12.75">
      <c r="A41" s="109"/>
      <c r="B41" s="1" t="s">
        <v>173</v>
      </c>
      <c r="C41" s="103">
        <v>30</v>
      </c>
      <c r="D41" s="103">
        <v>75</v>
      </c>
      <c r="E41" s="115"/>
      <c r="F41" s="112"/>
    </row>
    <row r="42" spans="1:6" ht="12.75">
      <c r="A42" s="109"/>
      <c r="B42" s="1" t="s">
        <v>174</v>
      </c>
      <c r="C42" s="103">
        <v>2</v>
      </c>
      <c r="D42" s="103">
        <v>1040.02</v>
      </c>
      <c r="E42" s="115"/>
      <c r="F42" s="112"/>
    </row>
    <row r="43" spans="1:6" ht="12.75">
      <c r="A43" s="109"/>
      <c r="B43" s="1" t="s">
        <v>175</v>
      </c>
      <c r="C43" s="103">
        <v>15</v>
      </c>
      <c r="D43" s="103">
        <v>195</v>
      </c>
      <c r="E43" s="115"/>
      <c r="F43" s="112"/>
    </row>
    <row r="44" spans="1:6" ht="12.75">
      <c r="A44" s="109"/>
      <c r="B44" s="1" t="s">
        <v>176</v>
      </c>
      <c r="C44" s="103">
        <v>10</v>
      </c>
      <c r="D44" s="103">
        <v>25</v>
      </c>
      <c r="E44" s="115"/>
      <c r="F44" s="112"/>
    </row>
    <row r="45" spans="1:6" ht="12.75">
      <c r="A45" s="110"/>
      <c r="B45" s="1" t="s">
        <v>177</v>
      </c>
      <c r="C45" s="103">
        <v>2</v>
      </c>
      <c r="D45" s="103">
        <v>420.02</v>
      </c>
      <c r="E45" s="116"/>
      <c r="F45" s="113"/>
    </row>
    <row r="46" spans="1:6" ht="13.5" customHeight="1">
      <c r="A46" s="40"/>
      <c r="B46" s="47" t="s">
        <v>27</v>
      </c>
      <c r="C46" s="189"/>
      <c r="D46" s="190"/>
      <c r="E46" s="57">
        <f>SUM(E8:E45)</f>
        <v>6233.59</v>
      </c>
      <c r="F46" s="58">
        <f>SUM(F8:F45)</f>
        <v>20510.131833400003</v>
      </c>
    </row>
    <row r="47" spans="1:6" ht="13.5" customHeight="1">
      <c r="A47" s="40"/>
      <c r="B47" s="59" t="s">
        <v>30</v>
      </c>
      <c r="C47" s="191"/>
      <c r="D47" s="191"/>
      <c r="E47" s="59"/>
      <c r="F47" s="59"/>
    </row>
    <row r="48" spans="1:6" ht="13.5" customHeight="1">
      <c r="A48" s="40"/>
      <c r="B48" s="96" t="s">
        <v>33</v>
      </c>
      <c r="C48" s="191"/>
      <c r="D48" s="191"/>
      <c r="E48" s="59"/>
      <c r="F48" s="59"/>
    </row>
    <row r="49" spans="1:6" ht="13.5" customHeight="1">
      <c r="A49" s="23" t="s">
        <v>86</v>
      </c>
      <c r="B49" s="1" t="s">
        <v>69</v>
      </c>
      <c r="C49" s="103">
        <v>3</v>
      </c>
      <c r="D49" s="103">
        <v>36</v>
      </c>
      <c r="E49" s="90"/>
      <c r="F49" s="77">
        <v>36</v>
      </c>
    </row>
    <row r="50" spans="1:6" ht="13.5" customHeight="1">
      <c r="A50" s="23" t="s">
        <v>218</v>
      </c>
      <c r="B50" s="1" t="s">
        <v>132</v>
      </c>
      <c r="C50" s="103">
        <v>2</v>
      </c>
      <c r="D50" s="103">
        <v>15.27</v>
      </c>
      <c r="E50" s="90"/>
      <c r="F50" s="77">
        <v>15.27</v>
      </c>
    </row>
    <row r="51" spans="1:6" ht="14.25" customHeight="1">
      <c r="A51" s="40"/>
      <c r="B51" s="141" t="s">
        <v>2</v>
      </c>
      <c r="C51" s="142"/>
      <c r="D51" s="142"/>
      <c r="E51" s="143"/>
      <c r="F51" s="59"/>
    </row>
    <row r="52" spans="1:6" ht="13.5" customHeight="1" hidden="1">
      <c r="A52" s="40"/>
      <c r="B52" s="59" t="s">
        <v>36</v>
      </c>
      <c r="C52" s="59" t="s">
        <v>37</v>
      </c>
      <c r="D52" s="59" t="s">
        <v>38</v>
      </c>
      <c r="E52" s="59" t="s">
        <v>39</v>
      </c>
      <c r="F52" s="59"/>
    </row>
    <row r="53" spans="1:6" ht="15" customHeight="1" hidden="1">
      <c r="A53" s="40"/>
      <c r="B53" s="59">
        <v>927.9</v>
      </c>
      <c r="C53" s="59">
        <v>11.7299</v>
      </c>
      <c r="D53" s="59">
        <v>12</v>
      </c>
      <c r="E53" s="59">
        <f>B53*C53*D53</f>
        <v>130610.09052000001</v>
      </c>
      <c r="F53" s="59"/>
    </row>
    <row r="54" spans="1:7" ht="14.25" customHeight="1">
      <c r="A54" s="5"/>
      <c r="B54" s="126" t="s">
        <v>5</v>
      </c>
      <c r="C54" s="127"/>
      <c r="D54" s="127"/>
      <c r="E54" s="128"/>
      <c r="F54" s="18">
        <v>23328</v>
      </c>
      <c r="G54" s="69">
        <v>0.18</v>
      </c>
    </row>
    <row r="55" spans="1:7" ht="13.5" customHeight="1">
      <c r="A55" s="29"/>
      <c r="B55" s="126" t="s">
        <v>19</v>
      </c>
      <c r="C55" s="127"/>
      <c r="D55" s="127"/>
      <c r="E55" s="128"/>
      <c r="F55" s="18">
        <f>E53*G55</f>
        <v>32652.522630000003</v>
      </c>
      <c r="G55" s="69">
        <v>0.25</v>
      </c>
    </row>
    <row r="56" spans="1:6" ht="13.5" customHeight="1">
      <c r="A56" s="30"/>
      <c r="B56" s="126" t="s">
        <v>20</v>
      </c>
      <c r="C56" s="127"/>
      <c r="D56" s="127"/>
      <c r="E56" s="128"/>
      <c r="F56" s="18">
        <v>1336</v>
      </c>
    </row>
    <row r="57" spans="1:6" ht="12.75" customHeight="1">
      <c r="A57" s="30"/>
      <c r="B57" s="126" t="s">
        <v>21</v>
      </c>
      <c r="C57" s="127"/>
      <c r="D57" s="127"/>
      <c r="E57" s="128"/>
      <c r="F57" s="18">
        <v>1224.84</v>
      </c>
    </row>
    <row r="58" spans="1:6" ht="12.75" customHeight="1">
      <c r="A58" s="30"/>
      <c r="B58" s="126" t="s">
        <v>22</v>
      </c>
      <c r="C58" s="127"/>
      <c r="D58" s="127"/>
      <c r="E58" s="128"/>
      <c r="F58" s="18">
        <v>667</v>
      </c>
    </row>
    <row r="59" spans="1:7" ht="12.75" customHeight="1">
      <c r="A59" s="30"/>
      <c r="B59" s="126" t="s">
        <v>23</v>
      </c>
      <c r="C59" s="127"/>
      <c r="D59" s="127"/>
      <c r="E59" s="128"/>
      <c r="F59" s="18">
        <f>E53*G59</f>
        <v>15673.210862400001</v>
      </c>
      <c r="G59" s="69">
        <v>0.12</v>
      </c>
    </row>
    <row r="60" spans="1:7" ht="13.5">
      <c r="A60" s="19"/>
      <c r="B60" s="135" t="s">
        <v>24</v>
      </c>
      <c r="C60" s="136"/>
      <c r="D60" s="136"/>
      <c r="E60" s="137"/>
      <c r="F60" s="18">
        <f>E53*G60</f>
        <v>5877.4540734</v>
      </c>
      <c r="G60" s="70">
        <v>0.045</v>
      </c>
    </row>
    <row r="61" spans="1:7" ht="12.75" customHeight="1">
      <c r="A61" s="19"/>
      <c r="B61" s="138" t="s">
        <v>44</v>
      </c>
      <c r="C61" s="139"/>
      <c r="D61" s="139"/>
      <c r="E61" s="140"/>
      <c r="F61" s="41">
        <v>5653</v>
      </c>
      <c r="G61" s="69">
        <v>0.03</v>
      </c>
    </row>
    <row r="62" spans="1:6" ht="12" customHeight="1">
      <c r="A62" s="1"/>
      <c r="B62" s="36" t="s">
        <v>6</v>
      </c>
      <c r="C62" s="37"/>
      <c r="D62" s="37"/>
      <c r="E62" s="38"/>
      <c r="F62" s="32">
        <f>SUM(F46:F61)</f>
        <v>106973.4293992</v>
      </c>
    </row>
    <row r="63" spans="1:6" ht="15.75" customHeight="1">
      <c r="A63" s="1"/>
      <c r="B63" s="129" t="s">
        <v>25</v>
      </c>
      <c r="C63" s="130"/>
      <c r="D63" s="130"/>
      <c r="E63" s="131"/>
      <c r="F63" s="18">
        <v>121014</v>
      </c>
    </row>
    <row r="64" spans="1:6" ht="13.5" customHeight="1">
      <c r="A64" s="1"/>
      <c r="B64" s="132" t="s">
        <v>26</v>
      </c>
      <c r="C64" s="133"/>
      <c r="D64" s="133"/>
      <c r="E64" s="134"/>
      <c r="F64" s="31">
        <f>F63-F62</f>
        <v>14040.570600799998</v>
      </c>
    </row>
    <row r="65" spans="1:6" ht="12.75">
      <c r="A65" s="125" t="s">
        <v>250</v>
      </c>
      <c r="B65" s="125"/>
      <c r="C65" s="125"/>
      <c r="D65" s="125"/>
      <c r="E65" s="125"/>
      <c r="F65" s="75"/>
    </row>
    <row r="66" spans="1:6" ht="12.75">
      <c r="A66" s="125" t="s">
        <v>42</v>
      </c>
      <c r="B66" s="125"/>
      <c r="C66" s="125"/>
      <c r="D66" s="125"/>
      <c r="E66" s="125"/>
      <c r="F66" s="125"/>
    </row>
  </sheetData>
  <sheetProtection/>
  <mergeCells count="28">
    <mergeCell ref="F40:F45"/>
    <mergeCell ref="B54:E54"/>
    <mergeCell ref="B55:E55"/>
    <mergeCell ref="B61:E61"/>
    <mergeCell ref="B56:E56"/>
    <mergeCell ref="C3:E3"/>
    <mergeCell ref="B51:E51"/>
    <mergeCell ref="E40:E45"/>
    <mergeCell ref="A31:A36"/>
    <mergeCell ref="A65:E65"/>
    <mergeCell ref="A66:F66"/>
    <mergeCell ref="B58:E58"/>
    <mergeCell ref="B59:E59"/>
    <mergeCell ref="B57:E57"/>
    <mergeCell ref="B63:E63"/>
    <mergeCell ref="B64:E64"/>
    <mergeCell ref="B60:E60"/>
    <mergeCell ref="A37:A45"/>
    <mergeCell ref="A7:A30"/>
    <mergeCell ref="F8:F30"/>
    <mergeCell ref="E8:E30"/>
    <mergeCell ref="E34:E36"/>
    <mergeCell ref="F34:F36"/>
    <mergeCell ref="A1:F1"/>
    <mergeCell ref="A2:F2"/>
    <mergeCell ref="F3:F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4">
      <selection activeCell="C54" sqref="C54"/>
    </sheetView>
  </sheetViews>
  <sheetFormatPr defaultColWidth="9.00390625" defaultRowHeight="12.75"/>
  <cols>
    <col min="1" max="1" width="3.125" style="0" customWidth="1"/>
    <col min="2" max="2" width="50.375" style="0" customWidth="1"/>
    <col min="3" max="3" width="9.75390625" style="0" customWidth="1"/>
    <col min="4" max="4" width="7.875" style="0" customWidth="1"/>
    <col min="5" max="5" width="10.75390625" style="0" hidden="1" customWidth="1"/>
    <col min="6" max="6" width="10.375" style="0" customWidth="1"/>
    <col min="7" max="7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41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6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6" ht="13.5" customHeight="1" hidden="1">
      <c r="A5" s="15"/>
      <c r="B5" s="4"/>
      <c r="C5" s="3"/>
      <c r="D5" s="3"/>
      <c r="E5" s="7"/>
      <c r="F5" s="1">
        <v>3.4</v>
      </c>
    </row>
    <row r="6" spans="1:6" ht="15.75" customHeight="1">
      <c r="A6" s="15" t="s">
        <v>0</v>
      </c>
      <c r="B6" s="4" t="s">
        <v>1</v>
      </c>
      <c r="C6" s="3"/>
      <c r="D6" s="3"/>
      <c r="E6" s="3"/>
      <c r="F6" s="1"/>
    </row>
    <row r="7" spans="1:6" ht="15">
      <c r="A7" s="166" t="s">
        <v>31</v>
      </c>
      <c r="B7" s="79" t="s">
        <v>51</v>
      </c>
      <c r="C7" s="210"/>
      <c r="D7" s="210"/>
      <c r="E7" s="12"/>
      <c r="F7" s="17"/>
    </row>
    <row r="8" spans="1:6" ht="12.75" customHeight="1">
      <c r="A8" s="167"/>
      <c r="B8" s="78" t="s">
        <v>45</v>
      </c>
      <c r="C8" s="104">
        <v>20</v>
      </c>
      <c r="D8" s="104">
        <v>50</v>
      </c>
      <c r="E8" s="114">
        <v>645.03</v>
      </c>
      <c r="F8" s="111">
        <f>E8*F5</f>
        <v>2193.102</v>
      </c>
    </row>
    <row r="9" spans="1:6" ht="12.75" customHeight="1">
      <c r="A9" s="167"/>
      <c r="B9" s="78" t="s">
        <v>35</v>
      </c>
      <c r="C9" s="104">
        <v>10</v>
      </c>
      <c r="D9" s="104">
        <v>120.01</v>
      </c>
      <c r="E9" s="115"/>
      <c r="F9" s="112"/>
    </row>
    <row r="10" spans="1:6" ht="12.75" customHeight="1">
      <c r="A10" s="167"/>
      <c r="B10" s="33" t="s">
        <v>34</v>
      </c>
      <c r="C10" s="101">
        <v>1</v>
      </c>
      <c r="D10" s="101">
        <v>391.01</v>
      </c>
      <c r="E10" s="115"/>
      <c r="F10" s="112"/>
    </row>
    <row r="11" spans="1:6" ht="12.75" customHeight="1">
      <c r="A11" s="168"/>
      <c r="B11" s="33" t="s">
        <v>35</v>
      </c>
      <c r="C11" s="101">
        <v>7</v>
      </c>
      <c r="D11" s="101">
        <v>84.01</v>
      </c>
      <c r="E11" s="116"/>
      <c r="F11" s="113"/>
    </row>
    <row r="12" spans="1:6" ht="12.75" customHeight="1">
      <c r="A12" s="23" t="s">
        <v>130</v>
      </c>
      <c r="B12" s="88" t="s">
        <v>131</v>
      </c>
      <c r="C12" s="210"/>
      <c r="D12" s="210"/>
      <c r="E12" s="21"/>
      <c r="F12" s="17">
        <v>4787</v>
      </c>
    </row>
    <row r="13" spans="1:6" ht="12.75" customHeight="1">
      <c r="A13" s="166" t="s">
        <v>141</v>
      </c>
      <c r="B13" s="89" t="s">
        <v>133</v>
      </c>
      <c r="C13" s="105"/>
      <c r="D13" s="105"/>
      <c r="E13" s="21"/>
      <c r="F13" s="22"/>
    </row>
    <row r="14" spans="1:6" ht="12.75" customHeight="1">
      <c r="A14" s="167"/>
      <c r="B14" s="1" t="s">
        <v>134</v>
      </c>
      <c r="C14" s="103">
        <v>4</v>
      </c>
      <c r="D14" s="103">
        <v>24.4</v>
      </c>
      <c r="E14" s="114">
        <v>7814.5</v>
      </c>
      <c r="F14" s="111">
        <f>E14*F5</f>
        <v>26569.3</v>
      </c>
    </row>
    <row r="15" spans="1:6" ht="12.75" customHeight="1">
      <c r="A15" s="167"/>
      <c r="B15" s="1" t="s">
        <v>135</v>
      </c>
      <c r="C15" s="103">
        <v>4</v>
      </c>
      <c r="D15" s="103">
        <v>4.8</v>
      </c>
      <c r="E15" s="115"/>
      <c r="F15" s="112"/>
    </row>
    <row r="16" spans="1:6" ht="12.75" customHeight="1">
      <c r="A16" s="167"/>
      <c r="B16" s="1" t="s">
        <v>136</v>
      </c>
      <c r="C16" s="103">
        <v>4</v>
      </c>
      <c r="D16" s="103">
        <v>4.8</v>
      </c>
      <c r="E16" s="115"/>
      <c r="F16" s="112"/>
    </row>
    <row r="17" spans="1:6" ht="12.75" customHeight="1">
      <c r="A17" s="167"/>
      <c r="B17" s="1" t="s">
        <v>137</v>
      </c>
      <c r="C17" s="103">
        <v>18</v>
      </c>
      <c r="D17" s="103">
        <v>1998</v>
      </c>
      <c r="E17" s="115"/>
      <c r="F17" s="112"/>
    </row>
    <row r="18" spans="1:6" ht="12.75" customHeight="1">
      <c r="A18" s="167"/>
      <c r="B18" s="1" t="s">
        <v>138</v>
      </c>
      <c r="C18" s="103">
        <v>16.5</v>
      </c>
      <c r="D18" s="103">
        <v>1402.5</v>
      </c>
      <c r="E18" s="115"/>
      <c r="F18" s="112"/>
    </row>
    <row r="19" spans="1:6" ht="12.75" customHeight="1">
      <c r="A19" s="167"/>
      <c r="B19" s="1" t="s">
        <v>139</v>
      </c>
      <c r="C19" s="103">
        <v>5</v>
      </c>
      <c r="D19" s="103">
        <v>4150</v>
      </c>
      <c r="E19" s="115"/>
      <c r="F19" s="112"/>
    </row>
    <row r="20" spans="1:6" ht="12.75" customHeight="1">
      <c r="A20" s="168"/>
      <c r="B20" s="1" t="s">
        <v>140</v>
      </c>
      <c r="C20" s="103">
        <v>100</v>
      </c>
      <c r="D20" s="103">
        <v>230</v>
      </c>
      <c r="E20" s="116"/>
      <c r="F20" s="113"/>
    </row>
    <row r="21" spans="1:6" ht="12.75" customHeight="1">
      <c r="A21" s="166" t="s">
        <v>167</v>
      </c>
      <c r="B21" s="79" t="s">
        <v>194</v>
      </c>
      <c r="C21" s="105"/>
      <c r="D21" s="105"/>
      <c r="E21" s="12"/>
      <c r="F21" s="17"/>
    </row>
    <row r="22" spans="1:6" ht="12.75" customHeight="1">
      <c r="A22" s="167"/>
      <c r="B22" s="1" t="s">
        <v>168</v>
      </c>
      <c r="C22" s="103">
        <v>40</v>
      </c>
      <c r="D22" s="103">
        <v>30</v>
      </c>
      <c r="E22" s="114">
        <v>2658.75</v>
      </c>
      <c r="F22" s="111">
        <f>E22*F5</f>
        <v>9039.75</v>
      </c>
    </row>
    <row r="23" spans="1:6" ht="12.75" customHeight="1">
      <c r="A23" s="167"/>
      <c r="B23" s="1" t="s">
        <v>132</v>
      </c>
      <c r="C23" s="103">
        <v>25</v>
      </c>
      <c r="D23" s="103">
        <v>203.75</v>
      </c>
      <c r="E23" s="115"/>
      <c r="F23" s="112"/>
    </row>
    <row r="24" spans="1:6" ht="12.75" customHeight="1">
      <c r="A24" s="168"/>
      <c r="B24" s="1" t="s">
        <v>169</v>
      </c>
      <c r="C24" s="103">
        <v>5</v>
      </c>
      <c r="D24" s="103">
        <v>2425</v>
      </c>
      <c r="E24" s="116"/>
      <c r="F24" s="113"/>
    </row>
    <row r="25" spans="1:6" ht="12.75" customHeight="1">
      <c r="A25" s="166" t="s">
        <v>203</v>
      </c>
      <c r="B25" s="79" t="s">
        <v>210</v>
      </c>
      <c r="C25" s="105"/>
      <c r="D25" s="105"/>
      <c r="E25" s="12"/>
      <c r="F25" s="17"/>
    </row>
    <row r="26" spans="1:6" ht="12.75" customHeight="1">
      <c r="A26" s="167"/>
      <c r="B26" s="1" t="s">
        <v>184</v>
      </c>
      <c r="C26" s="103">
        <v>1</v>
      </c>
      <c r="D26" s="103">
        <v>220</v>
      </c>
      <c r="E26" s="114">
        <v>2495.41</v>
      </c>
      <c r="F26" s="111">
        <f>E26*F5</f>
        <v>8484.393999999998</v>
      </c>
    </row>
    <row r="27" spans="1:6" ht="12.75" customHeight="1">
      <c r="A27" s="167"/>
      <c r="B27" s="1" t="s">
        <v>204</v>
      </c>
      <c r="C27" s="103">
        <v>12</v>
      </c>
      <c r="D27" s="103">
        <v>546.01</v>
      </c>
      <c r="E27" s="115"/>
      <c r="F27" s="112"/>
    </row>
    <row r="28" spans="1:6" ht="12.75" customHeight="1">
      <c r="A28" s="167"/>
      <c r="B28" s="1" t="s">
        <v>205</v>
      </c>
      <c r="C28" s="103">
        <v>100</v>
      </c>
      <c r="D28" s="103">
        <v>199.42</v>
      </c>
      <c r="E28" s="115"/>
      <c r="F28" s="112"/>
    </row>
    <row r="29" spans="1:6" ht="12.75" customHeight="1">
      <c r="A29" s="167"/>
      <c r="B29" s="1" t="s">
        <v>206</v>
      </c>
      <c r="C29" s="103">
        <v>12</v>
      </c>
      <c r="D29" s="103">
        <v>209.99</v>
      </c>
      <c r="E29" s="115"/>
      <c r="F29" s="112"/>
    </row>
    <row r="30" spans="1:6" ht="12.75" customHeight="1">
      <c r="A30" s="167"/>
      <c r="B30" s="1" t="s">
        <v>207</v>
      </c>
      <c r="C30" s="103">
        <v>5</v>
      </c>
      <c r="D30" s="103">
        <v>49.98</v>
      </c>
      <c r="E30" s="115"/>
      <c r="F30" s="112"/>
    </row>
    <row r="31" spans="1:6" ht="12.75" customHeight="1">
      <c r="A31" s="167"/>
      <c r="B31" s="1" t="s">
        <v>208</v>
      </c>
      <c r="C31" s="103">
        <v>2</v>
      </c>
      <c r="D31" s="103">
        <v>300</v>
      </c>
      <c r="E31" s="115"/>
      <c r="F31" s="112"/>
    </row>
    <row r="32" spans="1:6" ht="12.75" customHeight="1">
      <c r="A32" s="168"/>
      <c r="B32" s="1" t="s">
        <v>209</v>
      </c>
      <c r="C32" s="103">
        <v>2</v>
      </c>
      <c r="D32" s="103">
        <v>970.01</v>
      </c>
      <c r="E32" s="116"/>
      <c r="F32" s="113"/>
    </row>
    <row r="33" spans="1:6" ht="12.75">
      <c r="A33" s="40"/>
      <c r="B33" s="63" t="s">
        <v>27</v>
      </c>
      <c r="C33" s="203"/>
      <c r="D33" s="204"/>
      <c r="E33" s="50">
        <f>SUM(E8:E32)</f>
        <v>13613.69</v>
      </c>
      <c r="F33" s="32">
        <f>SUM(F8:F32)</f>
        <v>51073.546</v>
      </c>
    </row>
    <row r="34" spans="1:6" ht="12.75">
      <c r="A34" s="40"/>
      <c r="B34" s="43" t="s">
        <v>28</v>
      </c>
      <c r="C34" s="103"/>
      <c r="D34" s="199"/>
      <c r="E34" s="13"/>
      <c r="F34" s="46"/>
    </row>
    <row r="35" spans="1:6" ht="15">
      <c r="A35" s="185" t="s">
        <v>29</v>
      </c>
      <c r="B35" s="79" t="s">
        <v>46</v>
      </c>
      <c r="C35" s="210"/>
      <c r="D35" s="210"/>
      <c r="E35" s="21"/>
      <c r="F35" s="17"/>
    </row>
    <row r="36" spans="1:6" ht="12.75">
      <c r="A36" s="186"/>
      <c r="B36" s="78" t="s">
        <v>47</v>
      </c>
      <c r="C36" s="104">
        <v>50</v>
      </c>
      <c r="D36" s="104">
        <v>340</v>
      </c>
      <c r="E36" s="12"/>
      <c r="F36" s="81">
        <v>340</v>
      </c>
    </row>
    <row r="37" spans="1:6" ht="12.75">
      <c r="A37" s="186"/>
      <c r="B37" s="78" t="s">
        <v>49</v>
      </c>
      <c r="C37" s="104">
        <v>1</v>
      </c>
      <c r="D37" s="104">
        <v>105</v>
      </c>
      <c r="E37" s="12"/>
      <c r="F37" s="81">
        <v>105</v>
      </c>
    </row>
    <row r="38" spans="1:6" ht="12.75">
      <c r="A38" s="187"/>
      <c r="B38" s="78" t="s">
        <v>50</v>
      </c>
      <c r="C38" s="104">
        <v>1</v>
      </c>
      <c r="D38" s="104">
        <v>300</v>
      </c>
      <c r="E38" s="12"/>
      <c r="F38" s="81">
        <v>300</v>
      </c>
    </row>
    <row r="39" spans="1:6" ht="12.75">
      <c r="A39" s="185" t="s">
        <v>64</v>
      </c>
      <c r="B39" s="84" t="s">
        <v>33</v>
      </c>
      <c r="C39" s="107"/>
      <c r="D39" s="200"/>
      <c r="E39" s="21"/>
      <c r="F39" s="17"/>
    </row>
    <row r="40" spans="1:6" ht="12.75">
      <c r="A40" s="187"/>
      <c r="B40" s="65" t="s">
        <v>69</v>
      </c>
      <c r="C40" s="102">
        <v>3</v>
      </c>
      <c r="D40" s="102">
        <v>36</v>
      </c>
      <c r="E40" s="12"/>
      <c r="F40" s="17">
        <v>36</v>
      </c>
    </row>
    <row r="41" spans="1:6" ht="12.75" customHeight="1">
      <c r="A41" s="94" t="s">
        <v>78</v>
      </c>
      <c r="B41" s="85" t="s">
        <v>69</v>
      </c>
      <c r="C41" s="106">
        <v>7</v>
      </c>
      <c r="D41" s="106">
        <v>84</v>
      </c>
      <c r="E41" s="12"/>
      <c r="F41" s="17">
        <v>84</v>
      </c>
    </row>
    <row r="42" spans="1:6" ht="16.5">
      <c r="A42" s="94" t="s">
        <v>141</v>
      </c>
      <c r="B42" s="1" t="s">
        <v>132</v>
      </c>
      <c r="C42" s="103">
        <v>28</v>
      </c>
      <c r="D42" s="103">
        <v>228.31</v>
      </c>
      <c r="E42" s="12"/>
      <c r="F42" s="17">
        <v>228.31</v>
      </c>
    </row>
    <row r="43" spans="1:6" ht="16.5">
      <c r="A43" s="95" t="s">
        <v>86</v>
      </c>
      <c r="B43" s="1" t="s">
        <v>69</v>
      </c>
      <c r="C43" s="103">
        <v>5</v>
      </c>
      <c r="D43" s="103">
        <v>60</v>
      </c>
      <c r="E43" s="12"/>
      <c r="F43" s="17">
        <v>60</v>
      </c>
    </row>
    <row r="44" spans="1:6" ht="16.5">
      <c r="A44" s="94" t="s">
        <v>167</v>
      </c>
      <c r="B44" s="1" t="s">
        <v>114</v>
      </c>
      <c r="C44" s="103">
        <v>15</v>
      </c>
      <c r="D44" s="103">
        <v>180</v>
      </c>
      <c r="E44" s="12"/>
      <c r="F44" s="17">
        <v>180</v>
      </c>
    </row>
    <row r="45" spans="1:6" ht="16.5">
      <c r="A45" s="94" t="s">
        <v>203</v>
      </c>
      <c r="B45" s="1" t="s">
        <v>132</v>
      </c>
      <c r="C45" s="103">
        <v>13</v>
      </c>
      <c r="D45" s="103">
        <v>99.25</v>
      </c>
      <c r="E45" s="12"/>
      <c r="F45" s="17">
        <v>99.25</v>
      </c>
    </row>
    <row r="46" spans="1:6" ht="16.5">
      <c r="A46" s="94" t="s">
        <v>234</v>
      </c>
      <c r="B46" s="1" t="s">
        <v>225</v>
      </c>
      <c r="C46" s="103">
        <v>25</v>
      </c>
      <c r="D46" s="103">
        <v>1245</v>
      </c>
      <c r="E46" s="12"/>
      <c r="F46" s="17">
        <v>1245</v>
      </c>
    </row>
    <row r="47" spans="1:6" ht="16.5">
      <c r="A47" s="94" t="s">
        <v>239</v>
      </c>
      <c r="B47" s="1" t="s">
        <v>225</v>
      </c>
      <c r="C47" s="103">
        <v>11</v>
      </c>
      <c r="D47" s="103">
        <v>825</v>
      </c>
      <c r="E47" s="12"/>
      <c r="F47" s="17">
        <v>825</v>
      </c>
    </row>
    <row r="48" spans="1:6" ht="15">
      <c r="A48" s="23"/>
      <c r="B48" s="79" t="s">
        <v>80</v>
      </c>
      <c r="C48" s="103"/>
      <c r="D48" s="103"/>
      <c r="E48" s="12"/>
      <c r="F48" s="17"/>
    </row>
    <row r="49" spans="1:6" ht="12.75">
      <c r="A49" s="23"/>
      <c r="B49" s="85" t="s">
        <v>81</v>
      </c>
      <c r="C49" s="106">
        <v>1</v>
      </c>
      <c r="D49" s="106">
        <v>80</v>
      </c>
      <c r="E49" s="12"/>
      <c r="F49" s="17">
        <v>80</v>
      </c>
    </row>
    <row r="50" spans="1:6" ht="18.75">
      <c r="A50" s="100" t="s">
        <v>239</v>
      </c>
      <c r="B50" s="1" t="s">
        <v>238</v>
      </c>
      <c r="C50" s="103">
        <v>1</v>
      </c>
      <c r="D50" s="103">
        <v>105</v>
      </c>
      <c r="E50" s="12"/>
      <c r="F50" s="17">
        <v>105</v>
      </c>
    </row>
    <row r="51" spans="1:6" ht="15">
      <c r="A51" s="166" t="s">
        <v>203</v>
      </c>
      <c r="B51" s="79" t="s">
        <v>195</v>
      </c>
      <c r="C51" s="105"/>
      <c r="D51" s="105"/>
      <c r="E51" s="12"/>
      <c r="F51" s="17"/>
    </row>
    <row r="52" spans="1:6" ht="12.75">
      <c r="A52" s="167"/>
      <c r="B52" s="1" t="s">
        <v>129</v>
      </c>
      <c r="C52" s="103">
        <v>2.5</v>
      </c>
      <c r="D52" s="103">
        <v>103.18</v>
      </c>
      <c r="E52" s="12"/>
      <c r="F52" s="17">
        <v>103.18</v>
      </c>
    </row>
    <row r="53" spans="1:6" ht="12.75">
      <c r="A53" s="167"/>
      <c r="B53" s="84" t="s">
        <v>196</v>
      </c>
      <c r="C53" s="105"/>
      <c r="D53" s="105"/>
      <c r="E53" s="12"/>
      <c r="F53" s="17"/>
    </row>
    <row r="54" spans="1:6" ht="12.75">
      <c r="A54" s="167"/>
      <c r="B54" s="1" t="s">
        <v>187</v>
      </c>
      <c r="C54" s="103">
        <v>1</v>
      </c>
      <c r="D54" s="103">
        <v>896</v>
      </c>
      <c r="E54" s="114">
        <v>1284.5</v>
      </c>
      <c r="F54" s="111">
        <f>E54*F5</f>
        <v>4367.3</v>
      </c>
    </row>
    <row r="55" spans="1:6" ht="12.75">
      <c r="A55" s="167"/>
      <c r="B55" s="1" t="s">
        <v>198</v>
      </c>
      <c r="C55" s="103">
        <v>150</v>
      </c>
      <c r="D55" s="103">
        <v>105</v>
      </c>
      <c r="E55" s="115"/>
      <c r="F55" s="112"/>
    </row>
    <row r="56" spans="1:6" ht="12.75">
      <c r="A56" s="168"/>
      <c r="B56" s="1" t="s">
        <v>197</v>
      </c>
      <c r="C56" s="103">
        <v>10.5</v>
      </c>
      <c r="D56" s="103">
        <v>283.5</v>
      </c>
      <c r="E56" s="116"/>
      <c r="F56" s="113"/>
    </row>
    <row r="57" spans="1:6" ht="15">
      <c r="A57" s="166" t="s">
        <v>234</v>
      </c>
      <c r="B57" s="96" t="s">
        <v>236</v>
      </c>
      <c r="C57" s="105"/>
      <c r="D57" s="105"/>
      <c r="E57" s="12"/>
      <c r="F57" s="17"/>
    </row>
    <row r="58" spans="1:6" ht="12.75">
      <c r="A58" s="167"/>
      <c r="B58" s="1" t="s">
        <v>50</v>
      </c>
      <c r="C58" s="103">
        <v>1</v>
      </c>
      <c r="D58" s="103">
        <v>317.4</v>
      </c>
      <c r="E58" s="12"/>
      <c r="F58" s="111">
        <v>657.4</v>
      </c>
    </row>
    <row r="59" spans="1:6" ht="12.75">
      <c r="A59" s="168"/>
      <c r="B59" s="1" t="s">
        <v>47</v>
      </c>
      <c r="C59" s="103">
        <v>50</v>
      </c>
      <c r="D59" s="103">
        <v>340</v>
      </c>
      <c r="E59" s="12"/>
      <c r="F59" s="113"/>
    </row>
    <row r="60" spans="1:6" ht="18.75">
      <c r="A60" s="40" t="s">
        <v>239</v>
      </c>
      <c r="B60" s="1" t="s">
        <v>50</v>
      </c>
      <c r="C60" s="103">
        <v>1</v>
      </c>
      <c r="D60" s="103">
        <v>150</v>
      </c>
      <c r="E60" s="12"/>
      <c r="F60" s="17">
        <v>150</v>
      </c>
    </row>
    <row r="61" spans="1:6" ht="12" customHeight="1">
      <c r="A61" s="40"/>
      <c r="B61" s="175" t="s">
        <v>2</v>
      </c>
      <c r="C61" s="176"/>
      <c r="D61" s="176"/>
      <c r="E61" s="177"/>
      <c r="F61" s="17"/>
    </row>
    <row r="62" spans="1:6" ht="24" hidden="1">
      <c r="A62" s="64"/>
      <c r="B62" s="59" t="s">
        <v>36</v>
      </c>
      <c r="C62" s="59" t="s">
        <v>37</v>
      </c>
      <c r="D62" s="59" t="s">
        <v>38</v>
      </c>
      <c r="E62" s="59" t="s">
        <v>39</v>
      </c>
      <c r="F62" s="17"/>
    </row>
    <row r="63" spans="1:6" ht="16.5" customHeight="1" hidden="1">
      <c r="A63" s="64"/>
      <c r="B63" s="59">
        <v>4698.4</v>
      </c>
      <c r="C63" s="59">
        <v>10.4978</v>
      </c>
      <c r="D63" s="59">
        <v>12</v>
      </c>
      <c r="E63" s="59">
        <f>B63*C63*D63</f>
        <v>591874.3622399999</v>
      </c>
      <c r="F63" s="17"/>
    </row>
    <row r="64" spans="1:7" ht="13.5">
      <c r="A64" s="5"/>
      <c r="B64" s="126" t="s">
        <v>5</v>
      </c>
      <c r="C64" s="127"/>
      <c r="D64" s="127"/>
      <c r="E64" s="128"/>
      <c r="F64" s="18">
        <v>142800</v>
      </c>
      <c r="G64" s="69"/>
    </row>
    <row r="65" spans="1:7" ht="13.5">
      <c r="A65" s="2"/>
      <c r="B65" s="126" t="s">
        <v>19</v>
      </c>
      <c r="C65" s="127"/>
      <c r="D65" s="127"/>
      <c r="E65" s="128"/>
      <c r="F65" s="18">
        <f>E63*G65</f>
        <v>147968.59055999998</v>
      </c>
      <c r="G65" s="69">
        <v>0.25</v>
      </c>
    </row>
    <row r="66" spans="1:7" ht="13.5">
      <c r="A66" s="19"/>
      <c r="B66" s="126" t="s">
        <v>23</v>
      </c>
      <c r="C66" s="127"/>
      <c r="D66" s="127"/>
      <c r="E66" s="128"/>
      <c r="F66" s="18">
        <f>E63*G66</f>
        <v>71024.92346879999</v>
      </c>
      <c r="G66" s="69">
        <v>0.12</v>
      </c>
    </row>
    <row r="67" spans="1:7" ht="13.5" customHeight="1">
      <c r="A67" s="19"/>
      <c r="B67" s="126" t="s">
        <v>21</v>
      </c>
      <c r="C67" s="127"/>
      <c r="D67" s="127"/>
      <c r="E67" s="128"/>
      <c r="F67" s="18">
        <v>3106</v>
      </c>
      <c r="G67" s="69"/>
    </row>
    <row r="68" spans="1:7" ht="13.5">
      <c r="A68" s="19"/>
      <c r="B68" s="126" t="s">
        <v>22</v>
      </c>
      <c r="C68" s="127"/>
      <c r="D68" s="127"/>
      <c r="E68" s="128"/>
      <c r="F68" s="18">
        <v>1084</v>
      </c>
      <c r="G68" s="69"/>
    </row>
    <row r="69" spans="1:7" ht="13.5">
      <c r="A69" s="19"/>
      <c r="B69" s="135" t="s">
        <v>24</v>
      </c>
      <c r="C69" s="136"/>
      <c r="D69" s="136"/>
      <c r="E69" s="137"/>
      <c r="F69" s="18">
        <f>E63*G69</f>
        <v>11837.487244799999</v>
      </c>
      <c r="G69" s="70">
        <v>0.02</v>
      </c>
    </row>
    <row r="70" spans="1:7" ht="13.5">
      <c r="A70" s="19"/>
      <c r="B70" s="138" t="s">
        <v>44</v>
      </c>
      <c r="C70" s="139"/>
      <c r="D70" s="139"/>
      <c r="E70" s="140"/>
      <c r="F70" s="41">
        <v>1076</v>
      </c>
      <c r="G70" s="69">
        <v>0.03</v>
      </c>
    </row>
    <row r="71" spans="1:7" ht="13.5">
      <c r="A71" s="19"/>
      <c r="B71" s="97" t="s">
        <v>240</v>
      </c>
      <c r="C71" s="98"/>
      <c r="D71" s="98"/>
      <c r="E71" s="99"/>
      <c r="F71" s="41">
        <v>91260</v>
      </c>
      <c r="G71" s="69"/>
    </row>
    <row r="72" spans="1:7" ht="12.75">
      <c r="A72" s="19"/>
      <c r="B72" s="178" t="s">
        <v>252</v>
      </c>
      <c r="C72" s="179"/>
      <c r="D72" s="179"/>
      <c r="E72" s="180"/>
      <c r="F72" s="17">
        <v>12000</v>
      </c>
      <c r="G72" s="69"/>
    </row>
    <row r="73" spans="1:6" ht="13.5">
      <c r="A73" s="1"/>
      <c r="B73" s="36" t="s">
        <v>6</v>
      </c>
      <c r="C73" s="37"/>
      <c r="D73" s="37"/>
      <c r="E73" s="38"/>
      <c r="F73" s="32">
        <f>SUM(F33:F72)</f>
        <v>542195.9872736</v>
      </c>
    </row>
    <row r="74" spans="1:6" ht="13.5">
      <c r="A74" s="1"/>
      <c r="B74" s="129" t="s">
        <v>25</v>
      </c>
      <c r="C74" s="130"/>
      <c r="D74" s="130"/>
      <c r="E74" s="131"/>
      <c r="F74" s="18">
        <v>634443</v>
      </c>
    </row>
    <row r="75" spans="1:6" ht="12.75">
      <c r="A75" s="197" t="s">
        <v>250</v>
      </c>
      <c r="B75" s="197"/>
      <c r="C75" s="197"/>
      <c r="D75" s="197"/>
      <c r="E75" s="197"/>
      <c r="F75" s="75">
        <v>97630</v>
      </c>
    </row>
    <row r="76" spans="1:6" ht="12.75">
      <c r="A76" s="125" t="s">
        <v>42</v>
      </c>
      <c r="B76" s="125"/>
      <c r="C76" s="125"/>
      <c r="D76" s="125"/>
      <c r="E76" s="125"/>
      <c r="F76" s="125"/>
    </row>
  </sheetData>
  <sheetProtection/>
  <mergeCells count="37">
    <mergeCell ref="A21:A24"/>
    <mergeCell ref="E22:E24"/>
    <mergeCell ref="F22:F24"/>
    <mergeCell ref="B61:E61"/>
    <mergeCell ref="A39:A40"/>
    <mergeCell ref="B64:E64"/>
    <mergeCell ref="F26:F32"/>
    <mergeCell ref="F54:F56"/>
    <mergeCell ref="A57:A59"/>
    <mergeCell ref="F58:F59"/>
    <mergeCell ref="B65:E65"/>
    <mergeCell ref="A7:A11"/>
    <mergeCell ref="E8:E11"/>
    <mergeCell ref="A35:A38"/>
    <mergeCell ref="A13:A20"/>
    <mergeCell ref="E14:E20"/>
    <mergeCell ref="A25:A32"/>
    <mergeCell ref="E26:E32"/>
    <mergeCell ref="A51:A56"/>
    <mergeCell ref="E54:E56"/>
    <mergeCell ref="A76:F76"/>
    <mergeCell ref="B66:E66"/>
    <mergeCell ref="B69:E69"/>
    <mergeCell ref="B70:E70"/>
    <mergeCell ref="B74:E74"/>
    <mergeCell ref="A75:E75"/>
    <mergeCell ref="B67:E67"/>
    <mergeCell ref="B68:E68"/>
    <mergeCell ref="B72:E72"/>
    <mergeCell ref="F14:F20"/>
    <mergeCell ref="F8:F11"/>
    <mergeCell ref="A1:F1"/>
    <mergeCell ref="A2:F2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C21" sqref="C21"/>
    </sheetView>
  </sheetViews>
  <sheetFormatPr defaultColWidth="9.00390625" defaultRowHeight="12.75"/>
  <cols>
    <col min="1" max="1" width="3.375" style="0" customWidth="1"/>
    <col min="2" max="2" width="47.125" style="0" customWidth="1"/>
    <col min="3" max="3" width="9.00390625" style="0" customWidth="1"/>
    <col min="4" max="4" width="10.125" style="0" customWidth="1"/>
    <col min="5" max="5" width="11.00390625" style="0" hidden="1" customWidth="1"/>
    <col min="6" max="6" width="11.00390625" style="0" customWidth="1"/>
    <col min="7" max="7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8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5.25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6" ht="0.75" customHeight="1" hidden="1">
      <c r="A5" s="15"/>
      <c r="B5" s="9"/>
      <c r="C5" s="1"/>
      <c r="D5" s="1"/>
      <c r="E5" s="1"/>
      <c r="F5" s="1">
        <v>3.384599</v>
      </c>
    </row>
    <row r="6" spans="1:6" ht="25.5" customHeight="1">
      <c r="A6" s="15" t="s">
        <v>0</v>
      </c>
      <c r="B6" s="9" t="s">
        <v>1</v>
      </c>
      <c r="C6" s="1"/>
      <c r="D6" s="1"/>
      <c r="E6" s="1"/>
      <c r="F6" s="1"/>
    </row>
    <row r="7" spans="1:6" ht="11.25" customHeight="1">
      <c r="A7" s="108" t="s">
        <v>141</v>
      </c>
      <c r="B7" s="79" t="s">
        <v>147</v>
      </c>
      <c r="C7" s="1"/>
      <c r="D7" s="1"/>
      <c r="E7" s="10"/>
      <c r="F7" s="13"/>
    </row>
    <row r="8" spans="1:6" ht="12.75">
      <c r="A8" s="109"/>
      <c r="B8" s="1" t="s">
        <v>148</v>
      </c>
      <c r="C8" s="103">
        <v>1</v>
      </c>
      <c r="D8" s="103">
        <v>40</v>
      </c>
      <c r="E8" s="114">
        <v>230</v>
      </c>
      <c r="F8" s="111">
        <f>E8*F5</f>
        <v>778.45777</v>
      </c>
    </row>
    <row r="9" spans="1:6" ht="12.75">
      <c r="A9" s="109"/>
      <c r="B9" s="1" t="s">
        <v>149</v>
      </c>
      <c r="C9" s="103">
        <v>1</v>
      </c>
      <c r="D9" s="103">
        <v>50</v>
      </c>
      <c r="E9" s="115"/>
      <c r="F9" s="112"/>
    </row>
    <row r="10" spans="1:6" ht="12.75">
      <c r="A10" s="109"/>
      <c r="B10" s="1" t="s">
        <v>150</v>
      </c>
      <c r="C10" s="103">
        <v>1</v>
      </c>
      <c r="D10" s="103">
        <v>140</v>
      </c>
      <c r="E10" s="116"/>
      <c r="F10" s="113"/>
    </row>
    <row r="11" spans="1:6" ht="15">
      <c r="A11" s="109"/>
      <c r="B11" s="79" t="s">
        <v>151</v>
      </c>
      <c r="C11" s="103"/>
      <c r="D11" s="103"/>
      <c r="E11" s="12"/>
      <c r="F11" s="17"/>
    </row>
    <row r="12" spans="1:6" ht="12.75">
      <c r="A12" s="109"/>
      <c r="B12" s="1" t="s">
        <v>92</v>
      </c>
      <c r="C12" s="103">
        <v>2</v>
      </c>
      <c r="D12" s="103">
        <v>171.8</v>
      </c>
      <c r="E12" s="114">
        <v>695.4</v>
      </c>
      <c r="F12" s="111">
        <f>E12*F5</f>
        <v>2353.6501446</v>
      </c>
    </row>
    <row r="13" spans="1:6" ht="12.75">
      <c r="A13" s="109"/>
      <c r="B13" s="1" t="s">
        <v>152</v>
      </c>
      <c r="C13" s="103">
        <v>5</v>
      </c>
      <c r="D13" s="103">
        <v>175</v>
      </c>
      <c r="E13" s="115"/>
      <c r="F13" s="112"/>
    </row>
    <row r="14" spans="1:6" ht="12.75">
      <c r="A14" s="109"/>
      <c r="B14" s="1" t="s">
        <v>99</v>
      </c>
      <c r="C14" s="103">
        <v>1</v>
      </c>
      <c r="D14" s="103">
        <v>25.6</v>
      </c>
      <c r="E14" s="115"/>
      <c r="F14" s="112"/>
    </row>
    <row r="15" spans="1:6" ht="12.75">
      <c r="A15" s="109"/>
      <c r="B15" s="1" t="s">
        <v>153</v>
      </c>
      <c r="C15" s="103">
        <v>1</v>
      </c>
      <c r="D15" s="103">
        <v>323</v>
      </c>
      <c r="E15" s="116"/>
      <c r="F15" s="113"/>
    </row>
    <row r="16" spans="1:6" ht="15">
      <c r="A16" s="109"/>
      <c r="B16" s="79" t="s">
        <v>116</v>
      </c>
      <c r="C16" s="103"/>
      <c r="D16" s="103"/>
      <c r="E16" s="12"/>
      <c r="F16" s="17"/>
    </row>
    <row r="17" spans="1:6" ht="12.75">
      <c r="A17" s="109"/>
      <c r="B17" s="1" t="s">
        <v>154</v>
      </c>
      <c r="C17" s="103">
        <v>1</v>
      </c>
      <c r="D17" s="103">
        <v>163.2</v>
      </c>
      <c r="E17" s="114">
        <v>1289.65</v>
      </c>
      <c r="F17" s="111">
        <f>E17*F5</f>
        <v>4364.9481003500005</v>
      </c>
    </row>
    <row r="18" spans="1:6" ht="12.75">
      <c r="A18" s="109"/>
      <c r="B18" s="1" t="s">
        <v>155</v>
      </c>
      <c r="C18" s="103">
        <v>1</v>
      </c>
      <c r="D18" s="103">
        <v>30.2</v>
      </c>
      <c r="E18" s="115"/>
      <c r="F18" s="112"/>
    </row>
    <row r="19" spans="1:6" ht="12.75">
      <c r="A19" s="109"/>
      <c r="B19" s="1" t="s">
        <v>156</v>
      </c>
      <c r="C19" s="103">
        <v>2</v>
      </c>
      <c r="D19" s="103">
        <v>415.6</v>
      </c>
      <c r="E19" s="115"/>
      <c r="F19" s="112"/>
    </row>
    <row r="20" spans="1:6" ht="12.75">
      <c r="A20" s="109"/>
      <c r="B20" s="1" t="s">
        <v>157</v>
      </c>
      <c r="C20" s="103">
        <v>0.5</v>
      </c>
      <c r="D20" s="103">
        <v>55.21</v>
      </c>
      <c r="E20" s="115"/>
      <c r="F20" s="112"/>
    </row>
    <row r="21" spans="1:6" ht="12.75">
      <c r="A21" s="109"/>
      <c r="B21" s="1" t="s">
        <v>158</v>
      </c>
      <c r="C21" s="42">
        <v>0.3</v>
      </c>
      <c r="D21" s="103">
        <v>15.71</v>
      </c>
      <c r="E21" s="115"/>
      <c r="F21" s="112"/>
    </row>
    <row r="22" spans="1:6" ht="12.75">
      <c r="A22" s="109"/>
      <c r="B22" s="1" t="s">
        <v>159</v>
      </c>
      <c r="C22" s="103">
        <v>5</v>
      </c>
      <c r="D22" s="103">
        <v>464</v>
      </c>
      <c r="E22" s="115"/>
      <c r="F22" s="112"/>
    </row>
    <row r="23" spans="1:6" ht="12.75">
      <c r="A23" s="109"/>
      <c r="B23" s="1" t="s">
        <v>160</v>
      </c>
      <c r="C23" s="103">
        <v>1</v>
      </c>
      <c r="D23" s="103">
        <v>145.73</v>
      </c>
      <c r="E23" s="116"/>
      <c r="F23" s="113"/>
    </row>
    <row r="24" spans="1:6" ht="12.75">
      <c r="A24" s="108" t="s">
        <v>167</v>
      </c>
      <c r="B24" s="93" t="s">
        <v>178</v>
      </c>
      <c r="C24" s="188"/>
      <c r="D24" s="188"/>
      <c r="E24" s="12"/>
      <c r="F24" s="17"/>
    </row>
    <row r="25" spans="1:6" ht="12.75">
      <c r="A25" s="109"/>
      <c r="B25" s="1" t="s">
        <v>160</v>
      </c>
      <c r="C25" s="103">
        <v>2</v>
      </c>
      <c r="D25" s="103">
        <v>291.46</v>
      </c>
      <c r="E25" s="114">
        <v>933.65</v>
      </c>
      <c r="F25" s="111">
        <f>E25*F5</f>
        <v>3160.0308563500002</v>
      </c>
    </row>
    <row r="26" spans="1:6" ht="12.75">
      <c r="A26" s="109"/>
      <c r="B26" s="1" t="s">
        <v>179</v>
      </c>
      <c r="C26" s="103">
        <v>1</v>
      </c>
      <c r="D26" s="103">
        <v>18.38</v>
      </c>
      <c r="E26" s="115"/>
      <c r="F26" s="112"/>
    </row>
    <row r="27" spans="1:6" ht="12.75">
      <c r="A27" s="109"/>
      <c r="B27" s="1" t="s">
        <v>143</v>
      </c>
      <c r="C27" s="103">
        <v>1</v>
      </c>
      <c r="D27" s="103">
        <v>15.1</v>
      </c>
      <c r="E27" s="115"/>
      <c r="F27" s="112"/>
    </row>
    <row r="28" spans="1:6" ht="12.75">
      <c r="A28" s="109"/>
      <c r="B28" s="1" t="s">
        <v>180</v>
      </c>
      <c r="C28" s="103">
        <v>1</v>
      </c>
      <c r="D28" s="103">
        <v>15.56</v>
      </c>
      <c r="E28" s="115"/>
      <c r="F28" s="112"/>
    </row>
    <row r="29" spans="1:6" ht="12.75">
      <c r="A29" s="109"/>
      <c r="B29" s="1" t="s">
        <v>181</v>
      </c>
      <c r="C29" s="103">
        <v>1</v>
      </c>
      <c r="D29" s="103">
        <v>5.39</v>
      </c>
      <c r="E29" s="115"/>
      <c r="F29" s="112"/>
    </row>
    <row r="30" spans="1:6" ht="12.75">
      <c r="A30" s="109"/>
      <c r="B30" s="1" t="s">
        <v>182</v>
      </c>
      <c r="C30" s="103">
        <v>1</v>
      </c>
      <c r="D30" s="103">
        <v>19</v>
      </c>
      <c r="E30" s="115"/>
      <c r="F30" s="112"/>
    </row>
    <row r="31" spans="1:6" ht="12.75">
      <c r="A31" s="109"/>
      <c r="B31" s="1" t="s">
        <v>159</v>
      </c>
      <c r="C31" s="103">
        <v>5</v>
      </c>
      <c r="D31" s="103">
        <v>464</v>
      </c>
      <c r="E31" s="115"/>
      <c r="F31" s="112"/>
    </row>
    <row r="32" spans="1:6" ht="12.75">
      <c r="A32" s="109"/>
      <c r="B32" s="1" t="s">
        <v>158</v>
      </c>
      <c r="C32" s="103">
        <v>2</v>
      </c>
      <c r="D32" s="103">
        <v>104.76</v>
      </c>
      <c r="E32" s="116"/>
      <c r="F32" s="113"/>
    </row>
    <row r="33" spans="1:6" ht="24">
      <c r="A33" s="109"/>
      <c r="B33" s="80" t="s">
        <v>56</v>
      </c>
      <c r="C33" s="103"/>
      <c r="D33" s="103"/>
      <c r="E33" s="12"/>
      <c r="F33" s="17"/>
    </row>
    <row r="34" spans="1:6" ht="12.75">
      <c r="A34" s="109"/>
      <c r="B34" s="1" t="s">
        <v>176</v>
      </c>
      <c r="C34" s="103">
        <v>10</v>
      </c>
      <c r="D34" s="103">
        <v>25</v>
      </c>
      <c r="E34" s="114">
        <v>1779.07</v>
      </c>
      <c r="F34" s="111">
        <f>E34*F5</f>
        <v>6021.43854293</v>
      </c>
    </row>
    <row r="35" spans="1:6" ht="12.75">
      <c r="A35" s="109"/>
      <c r="B35" s="1" t="s">
        <v>183</v>
      </c>
      <c r="C35" s="103">
        <v>1</v>
      </c>
      <c r="D35" s="103">
        <v>400.19</v>
      </c>
      <c r="E35" s="115"/>
      <c r="F35" s="112"/>
    </row>
    <row r="36" spans="1:6" ht="12.75">
      <c r="A36" s="109"/>
      <c r="B36" s="1" t="s">
        <v>175</v>
      </c>
      <c r="C36" s="103">
        <v>15</v>
      </c>
      <c r="D36" s="103">
        <v>195</v>
      </c>
      <c r="E36" s="115"/>
      <c r="F36" s="112"/>
    </row>
    <row r="37" spans="1:6" ht="12.75">
      <c r="A37" s="109"/>
      <c r="B37" s="1" t="s">
        <v>172</v>
      </c>
      <c r="C37" s="103">
        <v>12</v>
      </c>
      <c r="D37" s="103">
        <v>71.88</v>
      </c>
      <c r="E37" s="115"/>
      <c r="F37" s="112"/>
    </row>
    <row r="38" spans="1:6" ht="12.75">
      <c r="A38" s="109"/>
      <c r="B38" s="1" t="s">
        <v>174</v>
      </c>
      <c r="C38" s="103">
        <v>1</v>
      </c>
      <c r="D38" s="103">
        <v>520</v>
      </c>
      <c r="E38" s="115"/>
      <c r="F38" s="112"/>
    </row>
    <row r="39" spans="1:6" ht="12.75">
      <c r="A39" s="109"/>
      <c r="B39" s="1" t="s">
        <v>173</v>
      </c>
      <c r="C39" s="103">
        <v>40</v>
      </c>
      <c r="D39" s="103">
        <v>100</v>
      </c>
      <c r="E39" s="115"/>
      <c r="F39" s="112"/>
    </row>
    <row r="40" spans="1:6" ht="12.75">
      <c r="A40" s="109"/>
      <c r="B40" s="1" t="s">
        <v>184</v>
      </c>
      <c r="C40" s="103">
        <v>2</v>
      </c>
      <c r="D40" s="103">
        <v>440</v>
      </c>
      <c r="E40" s="115"/>
      <c r="F40" s="112"/>
    </row>
    <row r="41" spans="1:6" ht="12.75">
      <c r="A41" s="110"/>
      <c r="B41" s="1" t="s">
        <v>185</v>
      </c>
      <c r="C41" s="103">
        <v>0.5</v>
      </c>
      <c r="D41" s="103">
        <v>27</v>
      </c>
      <c r="E41" s="116"/>
      <c r="F41" s="113"/>
    </row>
    <row r="42" spans="1:6" ht="15">
      <c r="A42" s="108" t="s">
        <v>218</v>
      </c>
      <c r="B42" s="96" t="s">
        <v>220</v>
      </c>
      <c r="C42" s="105"/>
      <c r="D42" s="105"/>
      <c r="E42" s="12"/>
      <c r="F42" s="17"/>
    </row>
    <row r="43" spans="1:6" ht="12.75">
      <c r="A43" s="144"/>
      <c r="B43" s="1" t="s">
        <v>132</v>
      </c>
      <c r="C43" s="103">
        <v>3</v>
      </c>
      <c r="D43" s="103">
        <v>22.9</v>
      </c>
      <c r="E43" s="114">
        <v>189.61</v>
      </c>
      <c r="F43" s="111">
        <f>E43*F5</f>
        <v>641.7538163900001</v>
      </c>
    </row>
    <row r="44" spans="1:6" ht="12.75">
      <c r="A44" s="145"/>
      <c r="B44" s="1" t="s">
        <v>219</v>
      </c>
      <c r="C44" s="103">
        <v>3</v>
      </c>
      <c r="D44" s="103">
        <v>166.71</v>
      </c>
      <c r="E44" s="116"/>
      <c r="F44" s="113"/>
    </row>
    <row r="45" spans="1:6" ht="12.75">
      <c r="A45" s="26"/>
      <c r="B45" s="76"/>
      <c r="C45" s="192"/>
      <c r="D45" s="192"/>
      <c r="E45" s="12"/>
      <c r="F45" s="17"/>
    </row>
    <row r="46" spans="1:7" ht="12.75">
      <c r="A46" s="26"/>
      <c r="B46" s="47" t="s">
        <v>27</v>
      </c>
      <c r="C46" s="193"/>
      <c r="D46" s="194">
        <f>SUM(D8:D8)</f>
        <v>40</v>
      </c>
      <c r="E46" s="68">
        <f>SUM(E8:E45)</f>
        <v>5117.38</v>
      </c>
      <c r="F46" s="32">
        <f>SUM(F8:F45)</f>
        <v>17320.279230620003</v>
      </c>
      <c r="G46" s="39"/>
    </row>
    <row r="47" spans="1:7" ht="12.75">
      <c r="A47" s="66"/>
      <c r="B47" s="59" t="s">
        <v>28</v>
      </c>
      <c r="C47" s="195"/>
      <c r="D47" s="196"/>
      <c r="E47" s="13"/>
      <c r="F47" s="46"/>
      <c r="G47" s="67"/>
    </row>
    <row r="48" spans="1:7" ht="12" customHeight="1">
      <c r="A48" s="108" t="s">
        <v>141</v>
      </c>
      <c r="B48" s="86" t="s">
        <v>161</v>
      </c>
      <c r="C48" s="103"/>
      <c r="D48" s="103"/>
      <c r="E48" s="13"/>
      <c r="F48" s="46"/>
      <c r="G48" s="67"/>
    </row>
    <row r="49" spans="1:7" ht="12" customHeight="1">
      <c r="A49" s="145"/>
      <c r="B49" s="1" t="s">
        <v>162</v>
      </c>
      <c r="C49" s="103">
        <v>1</v>
      </c>
      <c r="D49" s="103">
        <v>190</v>
      </c>
      <c r="E49" s="90"/>
      <c r="F49" s="46">
        <v>190</v>
      </c>
      <c r="G49" s="67"/>
    </row>
    <row r="50" spans="1:7" ht="17.25" customHeight="1">
      <c r="A50" s="66"/>
      <c r="B50" s="117" t="s">
        <v>2</v>
      </c>
      <c r="C50" s="118"/>
      <c r="D50" s="118"/>
      <c r="E50" s="119"/>
      <c r="F50" s="46"/>
      <c r="G50" s="67"/>
    </row>
    <row r="51" spans="1:7" ht="14.25" customHeight="1" hidden="1">
      <c r="A51" s="66"/>
      <c r="B51" s="59">
        <v>932.6</v>
      </c>
      <c r="C51" s="59">
        <v>11.72999</v>
      </c>
      <c r="D51" s="59">
        <v>12</v>
      </c>
      <c r="E51" s="59">
        <f>B51*C51*D51</f>
        <v>131272.66408800002</v>
      </c>
      <c r="F51" s="46"/>
      <c r="G51" s="67"/>
    </row>
    <row r="52" spans="1:7" ht="15" customHeight="1">
      <c r="A52" s="5"/>
      <c r="B52" s="126" t="s">
        <v>5</v>
      </c>
      <c r="C52" s="127"/>
      <c r="D52" s="127"/>
      <c r="E52" s="128"/>
      <c r="F52" s="18">
        <v>23445</v>
      </c>
      <c r="G52" s="69">
        <v>0.18</v>
      </c>
    </row>
    <row r="53" spans="1:7" ht="13.5" customHeight="1">
      <c r="A53" s="2"/>
      <c r="B53" s="126" t="s">
        <v>19</v>
      </c>
      <c r="C53" s="127"/>
      <c r="D53" s="127"/>
      <c r="E53" s="128"/>
      <c r="F53" s="18">
        <f>E51*G53</f>
        <v>32818.166022000005</v>
      </c>
      <c r="G53" s="69">
        <v>0.25</v>
      </c>
    </row>
    <row r="54" spans="1:6" ht="14.25" customHeight="1">
      <c r="A54" s="19"/>
      <c r="B54" s="126" t="s">
        <v>20</v>
      </c>
      <c r="C54" s="127"/>
      <c r="D54" s="127"/>
      <c r="E54" s="128"/>
      <c r="F54" s="18">
        <v>1343</v>
      </c>
    </row>
    <row r="55" spans="1:6" ht="14.25" customHeight="1">
      <c r="A55" s="19"/>
      <c r="B55" s="126" t="s">
        <v>21</v>
      </c>
      <c r="C55" s="127"/>
      <c r="D55" s="127"/>
      <c r="E55" s="128"/>
      <c r="F55" s="18">
        <v>1231.08</v>
      </c>
    </row>
    <row r="56" spans="1:6" ht="12.75" customHeight="1">
      <c r="A56" s="19"/>
      <c r="B56" s="126" t="s">
        <v>22</v>
      </c>
      <c r="C56" s="127"/>
      <c r="D56" s="127"/>
      <c r="E56" s="128"/>
      <c r="F56" s="18">
        <v>676</v>
      </c>
    </row>
    <row r="57" spans="1:7" ht="13.5">
      <c r="A57" s="19"/>
      <c r="B57" s="126" t="s">
        <v>23</v>
      </c>
      <c r="C57" s="127"/>
      <c r="D57" s="127"/>
      <c r="E57" s="128"/>
      <c r="F57" s="18">
        <f>E51*G57</f>
        <v>15752.719690560001</v>
      </c>
      <c r="G57" s="69">
        <v>0.12</v>
      </c>
    </row>
    <row r="58" spans="1:7" ht="13.5">
      <c r="A58" s="19"/>
      <c r="B58" s="135" t="s">
        <v>24</v>
      </c>
      <c r="C58" s="136"/>
      <c r="D58" s="136"/>
      <c r="E58" s="137"/>
      <c r="F58" s="18">
        <f>E51*G58</f>
        <v>5907.269883960001</v>
      </c>
      <c r="G58" s="70">
        <v>0.045</v>
      </c>
    </row>
    <row r="59" spans="1:7" ht="12.75" customHeight="1">
      <c r="A59" s="19"/>
      <c r="B59" s="138" t="s">
        <v>44</v>
      </c>
      <c r="C59" s="139"/>
      <c r="D59" s="139"/>
      <c r="E59" s="140"/>
      <c r="F59" s="41">
        <v>4526</v>
      </c>
      <c r="G59" s="69">
        <v>0.03</v>
      </c>
    </row>
    <row r="60" spans="1:6" ht="12.75" customHeight="1">
      <c r="A60" s="1"/>
      <c r="B60" s="36" t="s">
        <v>6</v>
      </c>
      <c r="C60" s="37"/>
      <c r="D60" s="37"/>
      <c r="E60" s="38"/>
      <c r="F60" s="32">
        <f>SUM(F46:F59)</f>
        <v>103209.51482714001</v>
      </c>
    </row>
    <row r="61" spans="1:6" ht="12.75" customHeight="1">
      <c r="A61" s="1"/>
      <c r="B61" s="129" t="s">
        <v>25</v>
      </c>
      <c r="C61" s="130"/>
      <c r="D61" s="130"/>
      <c r="E61" s="131"/>
      <c r="F61" s="18">
        <v>125345</v>
      </c>
    </row>
    <row r="62" spans="1:6" ht="12.75" customHeight="1">
      <c r="A62" s="197" t="s">
        <v>250</v>
      </c>
      <c r="B62" s="197"/>
      <c r="C62" s="197"/>
      <c r="D62" s="197"/>
      <c r="E62" s="197"/>
      <c r="F62" s="75">
        <v>11840</v>
      </c>
    </row>
    <row r="63" spans="1:6" ht="12.75">
      <c r="A63" s="125" t="s">
        <v>42</v>
      </c>
      <c r="B63" s="125"/>
      <c r="C63" s="125"/>
      <c r="D63" s="125"/>
      <c r="E63" s="125"/>
      <c r="F63" s="125"/>
    </row>
  </sheetData>
  <sheetProtection/>
  <mergeCells count="34">
    <mergeCell ref="A48:A49"/>
    <mergeCell ref="B55:E55"/>
    <mergeCell ref="B57:E57"/>
    <mergeCell ref="A7:A23"/>
    <mergeCell ref="B50:E50"/>
    <mergeCell ref="F12:F15"/>
    <mergeCell ref="E12:E15"/>
    <mergeCell ref="E43:E44"/>
    <mergeCell ref="F43:F44"/>
    <mergeCell ref="F17:F23"/>
    <mergeCell ref="B61:E61"/>
    <mergeCell ref="B56:E56"/>
    <mergeCell ref="A1:F1"/>
    <mergeCell ref="A2:F2"/>
    <mergeCell ref="A3:A4"/>
    <mergeCell ref="B3:B4"/>
    <mergeCell ref="C3:E3"/>
    <mergeCell ref="F3:F4"/>
    <mergeCell ref="A42:A44"/>
    <mergeCell ref="A24:A41"/>
    <mergeCell ref="A62:E62"/>
    <mergeCell ref="F8:F10"/>
    <mergeCell ref="E8:E10"/>
    <mergeCell ref="F25:F32"/>
    <mergeCell ref="E34:E41"/>
    <mergeCell ref="F34:F41"/>
    <mergeCell ref="E17:E23"/>
    <mergeCell ref="E25:E32"/>
    <mergeCell ref="A63:F63"/>
    <mergeCell ref="B52:E52"/>
    <mergeCell ref="B53:E53"/>
    <mergeCell ref="B54:E54"/>
    <mergeCell ref="B59:E59"/>
    <mergeCell ref="B58:E5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3.625" style="0" customWidth="1"/>
    <col min="2" max="2" width="50.75390625" style="0" customWidth="1"/>
    <col min="3" max="3" width="9.25390625" style="0" customWidth="1"/>
    <col min="4" max="4" width="10.375" style="0" customWidth="1"/>
    <col min="5" max="5" width="11.25390625" style="0" hidden="1" customWidth="1"/>
    <col min="6" max="6" width="10.375" style="0" customWidth="1"/>
    <col min="7" max="7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13</v>
      </c>
      <c r="B2" s="121"/>
      <c r="C2" s="121"/>
      <c r="D2" s="121"/>
      <c r="E2" s="121"/>
      <c r="F2" s="122"/>
    </row>
    <row r="3" spans="1:6" ht="12.75">
      <c r="A3" s="146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6" customHeight="1">
      <c r="A4" s="146"/>
      <c r="B4" s="123"/>
      <c r="C4" s="3" t="s">
        <v>3</v>
      </c>
      <c r="D4" s="3" t="s">
        <v>11</v>
      </c>
      <c r="E4" s="3" t="s">
        <v>12</v>
      </c>
      <c r="F4" s="123"/>
    </row>
    <row r="5" spans="1:6" ht="15" customHeight="1" hidden="1">
      <c r="A5" s="20"/>
      <c r="B5" s="9"/>
      <c r="C5" s="6"/>
      <c r="D5" s="3"/>
      <c r="E5" s="7"/>
      <c r="F5" s="1">
        <v>3.3849</v>
      </c>
    </row>
    <row r="6" spans="1:6" ht="14.25" customHeight="1">
      <c r="A6" s="62"/>
      <c r="B6" s="9" t="s">
        <v>1</v>
      </c>
      <c r="C6" s="6"/>
      <c r="D6" s="3"/>
      <c r="E6" s="7"/>
      <c r="F6" s="1"/>
    </row>
    <row r="7" spans="1:6" ht="13.5" customHeight="1">
      <c r="A7" s="147" t="s">
        <v>64</v>
      </c>
      <c r="B7" s="82" t="s">
        <v>60</v>
      </c>
      <c r="C7" s="103"/>
      <c r="D7" s="103"/>
      <c r="E7" s="10"/>
      <c r="F7" s="11"/>
    </row>
    <row r="8" spans="1:6" ht="12.75">
      <c r="A8" s="148"/>
      <c r="B8" s="65" t="s">
        <v>61</v>
      </c>
      <c r="C8" s="102">
        <v>5</v>
      </c>
      <c r="D8" s="102">
        <v>275</v>
      </c>
      <c r="E8" s="114">
        <v>4684.83</v>
      </c>
      <c r="F8" s="111">
        <f>E8*F5</f>
        <v>15857.681067</v>
      </c>
    </row>
    <row r="9" spans="1:6" ht="12.75">
      <c r="A9" s="148"/>
      <c r="B9" s="65" t="s">
        <v>62</v>
      </c>
      <c r="C9" s="102">
        <v>42.63</v>
      </c>
      <c r="D9" s="102">
        <v>1172.33</v>
      </c>
      <c r="E9" s="115"/>
      <c r="F9" s="112"/>
    </row>
    <row r="10" spans="1:6" ht="12.75">
      <c r="A10" s="149"/>
      <c r="B10" s="65" t="s">
        <v>63</v>
      </c>
      <c r="C10" s="102">
        <v>35</v>
      </c>
      <c r="D10" s="102">
        <v>3237.5</v>
      </c>
      <c r="E10" s="116"/>
      <c r="F10" s="113"/>
    </row>
    <row r="11" spans="1:6" ht="12.75">
      <c r="A11" s="147" t="s">
        <v>167</v>
      </c>
      <c r="B11" s="80" t="s">
        <v>56</v>
      </c>
      <c r="C11" s="103"/>
      <c r="D11" s="103"/>
      <c r="E11" s="12"/>
      <c r="F11" s="17"/>
    </row>
    <row r="12" spans="1:6" ht="12.75">
      <c r="A12" s="148"/>
      <c r="B12" s="1" t="s">
        <v>185</v>
      </c>
      <c r="C12" s="103">
        <v>0.5</v>
      </c>
      <c r="D12" s="103">
        <v>27</v>
      </c>
      <c r="E12" s="114">
        <v>1847.91</v>
      </c>
      <c r="F12" s="111">
        <f>E12*F5</f>
        <v>6254.990559000001</v>
      </c>
    </row>
    <row r="13" spans="1:6" ht="12.75">
      <c r="A13" s="148"/>
      <c r="B13" s="1" t="s">
        <v>172</v>
      </c>
      <c r="C13" s="103">
        <v>11</v>
      </c>
      <c r="D13" s="103">
        <v>65.89</v>
      </c>
      <c r="E13" s="115"/>
      <c r="F13" s="112"/>
    </row>
    <row r="14" spans="1:6" ht="12.75">
      <c r="A14" s="148"/>
      <c r="B14" s="1" t="s">
        <v>173</v>
      </c>
      <c r="C14" s="103">
        <v>30</v>
      </c>
      <c r="D14" s="103">
        <v>75</v>
      </c>
      <c r="E14" s="115"/>
      <c r="F14" s="112"/>
    </row>
    <row r="15" spans="1:6" ht="12.75">
      <c r="A15" s="148"/>
      <c r="B15" s="1" t="s">
        <v>174</v>
      </c>
      <c r="C15" s="103">
        <v>2</v>
      </c>
      <c r="D15" s="103">
        <v>1040</v>
      </c>
      <c r="E15" s="115"/>
      <c r="F15" s="112"/>
    </row>
    <row r="16" spans="1:6" ht="12.75">
      <c r="A16" s="148"/>
      <c r="B16" s="1" t="s">
        <v>175</v>
      </c>
      <c r="C16" s="103">
        <v>15</v>
      </c>
      <c r="D16" s="103">
        <v>195</v>
      </c>
      <c r="E16" s="115"/>
      <c r="F16" s="112"/>
    </row>
    <row r="17" spans="1:6" ht="12.75">
      <c r="A17" s="148"/>
      <c r="B17" s="1" t="s">
        <v>177</v>
      </c>
      <c r="C17" s="103">
        <v>2</v>
      </c>
      <c r="D17" s="103">
        <v>420.02</v>
      </c>
      <c r="E17" s="115"/>
      <c r="F17" s="112"/>
    </row>
    <row r="18" spans="1:6" ht="12.75">
      <c r="A18" s="149"/>
      <c r="B18" s="1" t="s">
        <v>176</v>
      </c>
      <c r="C18" s="103">
        <v>10</v>
      </c>
      <c r="D18" s="103">
        <v>25</v>
      </c>
      <c r="E18" s="116"/>
      <c r="F18" s="113"/>
    </row>
    <row r="19" spans="1:6" ht="12.75">
      <c r="A19" s="27"/>
      <c r="B19" s="47" t="s">
        <v>27</v>
      </c>
      <c r="C19" s="189"/>
      <c r="D19" s="190"/>
      <c r="E19" s="48">
        <f>SUM(E8:E18)</f>
        <v>6532.74</v>
      </c>
      <c r="F19" s="32">
        <f>SUM(F8:F18)</f>
        <v>22112.671626</v>
      </c>
    </row>
    <row r="20" spans="1:6" ht="12.75">
      <c r="A20" s="27"/>
      <c r="B20" s="44" t="s">
        <v>28</v>
      </c>
      <c r="C20" s="198"/>
      <c r="D20" s="199"/>
      <c r="E20" s="21"/>
      <c r="F20" s="46"/>
    </row>
    <row r="21" spans="1:6" ht="15">
      <c r="A21" s="153" t="s">
        <v>218</v>
      </c>
      <c r="B21" s="96" t="s">
        <v>33</v>
      </c>
      <c r="C21" s="103"/>
      <c r="D21" s="103"/>
      <c r="E21" s="21"/>
      <c r="F21" s="46"/>
    </row>
    <row r="22" spans="1:6" ht="12.75">
      <c r="A22" s="154"/>
      <c r="B22" s="1" t="s">
        <v>132</v>
      </c>
      <c r="C22" s="103">
        <v>2</v>
      </c>
      <c r="D22" s="103">
        <v>15.27</v>
      </c>
      <c r="E22" s="12"/>
      <c r="F22" s="41">
        <v>15.27</v>
      </c>
    </row>
    <row r="23" spans="1:6" ht="15">
      <c r="A23" s="153" t="s">
        <v>239</v>
      </c>
      <c r="B23" s="96" t="s">
        <v>243</v>
      </c>
      <c r="C23" s="103"/>
      <c r="D23" s="103"/>
      <c r="E23" s="12"/>
      <c r="F23" s="46"/>
    </row>
    <row r="24" spans="1:6" ht="12.75">
      <c r="A24" s="154"/>
      <c r="B24" s="1" t="s">
        <v>244</v>
      </c>
      <c r="C24" s="103">
        <v>1</v>
      </c>
      <c r="D24" s="103">
        <v>228</v>
      </c>
      <c r="E24" s="12"/>
      <c r="F24" s="46">
        <v>228</v>
      </c>
    </row>
    <row r="25" spans="1:6" ht="15.75" customHeight="1">
      <c r="A25" s="27"/>
      <c r="B25" s="150" t="s">
        <v>2</v>
      </c>
      <c r="C25" s="151"/>
      <c r="D25" s="151"/>
      <c r="E25" s="152"/>
      <c r="F25" s="17"/>
    </row>
    <row r="26" spans="1:6" ht="12.75" hidden="1">
      <c r="A26" s="27"/>
      <c r="B26" s="59" t="s">
        <v>36</v>
      </c>
      <c r="C26" s="59" t="s">
        <v>37</v>
      </c>
      <c r="D26" s="59" t="s">
        <v>38</v>
      </c>
      <c r="E26" s="59" t="s">
        <v>39</v>
      </c>
      <c r="F26" s="17"/>
    </row>
    <row r="27" spans="1:6" ht="13.5" customHeight="1" hidden="1">
      <c r="A27" s="27"/>
      <c r="B27" s="59">
        <v>939.1</v>
      </c>
      <c r="C27" s="59">
        <v>11.72999</v>
      </c>
      <c r="D27" s="59">
        <v>12</v>
      </c>
      <c r="E27" s="59">
        <f>B27*C27*D27</f>
        <v>132187.60330800002</v>
      </c>
      <c r="F27" s="17"/>
    </row>
    <row r="28" spans="1:7" ht="15" customHeight="1">
      <c r="A28" s="5"/>
      <c r="B28" s="126" t="s">
        <v>5</v>
      </c>
      <c r="C28" s="127"/>
      <c r="D28" s="127"/>
      <c r="E28" s="128"/>
      <c r="F28" s="18">
        <v>23562</v>
      </c>
      <c r="G28" s="69">
        <v>0.18</v>
      </c>
    </row>
    <row r="29" spans="1:7" ht="12.75" customHeight="1">
      <c r="A29" s="2"/>
      <c r="B29" s="126" t="s">
        <v>19</v>
      </c>
      <c r="C29" s="127"/>
      <c r="D29" s="127"/>
      <c r="E29" s="128"/>
      <c r="F29" s="18">
        <f>E27*G29</f>
        <v>33046.900827000005</v>
      </c>
      <c r="G29" s="69">
        <v>0.25</v>
      </c>
    </row>
    <row r="30" spans="1:6" ht="12" customHeight="1">
      <c r="A30" s="19"/>
      <c r="B30" s="126" t="s">
        <v>20</v>
      </c>
      <c r="C30" s="127"/>
      <c r="D30" s="127"/>
      <c r="E30" s="128"/>
      <c r="F30" s="18">
        <v>1352</v>
      </c>
    </row>
    <row r="31" spans="1:6" ht="12.75" customHeight="1">
      <c r="A31" s="19"/>
      <c r="B31" s="126" t="s">
        <v>21</v>
      </c>
      <c r="C31" s="127"/>
      <c r="D31" s="127"/>
      <c r="E31" s="128"/>
      <c r="F31" s="18">
        <v>1239.6</v>
      </c>
    </row>
    <row r="32" spans="1:6" ht="13.5">
      <c r="A32" s="19"/>
      <c r="B32" s="126" t="s">
        <v>22</v>
      </c>
      <c r="C32" s="127"/>
      <c r="D32" s="127"/>
      <c r="E32" s="128"/>
      <c r="F32" s="18">
        <v>683</v>
      </c>
    </row>
    <row r="33" spans="1:7" ht="13.5">
      <c r="A33" s="19"/>
      <c r="B33" s="126" t="s">
        <v>23</v>
      </c>
      <c r="C33" s="127"/>
      <c r="D33" s="127"/>
      <c r="E33" s="128"/>
      <c r="F33" s="18">
        <f>E27*G33</f>
        <v>15862.512396960003</v>
      </c>
      <c r="G33" s="69">
        <v>0.12</v>
      </c>
    </row>
    <row r="34" spans="1:7" ht="13.5">
      <c r="A34" s="19"/>
      <c r="B34" s="135" t="s">
        <v>24</v>
      </c>
      <c r="C34" s="136"/>
      <c r="D34" s="136"/>
      <c r="E34" s="137"/>
      <c r="F34" s="18">
        <f>E27*G34</f>
        <v>5948.442148860001</v>
      </c>
      <c r="G34" s="70">
        <v>0.045</v>
      </c>
    </row>
    <row r="35" spans="1:7" ht="13.5" customHeight="1">
      <c r="A35" s="19"/>
      <c r="B35" s="138" t="s">
        <v>44</v>
      </c>
      <c r="C35" s="139"/>
      <c r="D35" s="139"/>
      <c r="E35" s="140"/>
      <c r="F35" s="41">
        <v>4643</v>
      </c>
      <c r="G35" s="69">
        <v>0.03</v>
      </c>
    </row>
    <row r="36" spans="1:6" ht="12.75" customHeight="1">
      <c r="A36" s="1"/>
      <c r="B36" s="36" t="s">
        <v>6</v>
      </c>
      <c r="C36" s="37"/>
      <c r="D36" s="37"/>
      <c r="E36" s="38"/>
      <c r="F36" s="32">
        <f>SUM(F19:F35)</f>
        <v>108693.39699882003</v>
      </c>
    </row>
    <row r="37" spans="1:6" ht="12.75" customHeight="1">
      <c r="A37" s="1"/>
      <c r="B37" s="129" t="s">
        <v>25</v>
      </c>
      <c r="C37" s="130"/>
      <c r="D37" s="130"/>
      <c r="E37" s="131"/>
      <c r="F37" s="18">
        <v>116158</v>
      </c>
    </row>
    <row r="38" spans="1:6" ht="15.75" customHeight="1">
      <c r="A38" s="125" t="s">
        <v>250</v>
      </c>
      <c r="B38" s="125"/>
      <c r="C38" s="125"/>
      <c r="D38" s="125"/>
      <c r="E38" s="125"/>
      <c r="F38" s="75">
        <v>19263</v>
      </c>
    </row>
    <row r="39" spans="1:6" ht="15.75" customHeight="1">
      <c r="A39" s="125" t="s">
        <v>42</v>
      </c>
      <c r="B39" s="125"/>
      <c r="C39" s="125"/>
      <c r="D39" s="125"/>
      <c r="E39" s="125"/>
      <c r="F39" s="125"/>
    </row>
  </sheetData>
  <sheetProtection/>
  <mergeCells count="26">
    <mergeCell ref="B28:E28"/>
    <mergeCell ref="B29:E29"/>
    <mergeCell ref="A7:A10"/>
    <mergeCell ref="F8:F10"/>
    <mergeCell ref="B25:E25"/>
    <mergeCell ref="A11:A18"/>
    <mergeCell ref="E12:E18"/>
    <mergeCell ref="A21:A22"/>
    <mergeCell ref="A23:A24"/>
    <mergeCell ref="A39:F39"/>
    <mergeCell ref="B37:E37"/>
    <mergeCell ref="B30:E30"/>
    <mergeCell ref="B31:E31"/>
    <mergeCell ref="B32:E32"/>
    <mergeCell ref="B35:E35"/>
    <mergeCell ref="B33:E33"/>
    <mergeCell ref="B34:E34"/>
    <mergeCell ref="A38:E38"/>
    <mergeCell ref="F12:F18"/>
    <mergeCell ref="A1:F1"/>
    <mergeCell ref="B3:B4"/>
    <mergeCell ref="C3:E3"/>
    <mergeCell ref="F3:F4"/>
    <mergeCell ref="A2:F2"/>
    <mergeCell ref="A3:A4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4">
      <selection activeCell="M68" sqref="M68"/>
    </sheetView>
  </sheetViews>
  <sheetFormatPr defaultColWidth="9.00390625" defaultRowHeight="12.75"/>
  <cols>
    <col min="1" max="1" width="3.625" style="0" customWidth="1"/>
    <col min="2" max="2" width="49.375" style="0" customWidth="1"/>
    <col min="3" max="3" width="8.75390625" style="0" customWidth="1"/>
    <col min="4" max="4" width="10.125" style="0" customWidth="1"/>
    <col min="5" max="5" width="10.875" style="0" hidden="1" customWidth="1"/>
    <col min="6" max="6" width="10.25390625" style="0" customWidth="1"/>
    <col min="7" max="7" width="9.125" style="0" hidden="1" customWidth="1"/>
    <col min="8" max="8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14</v>
      </c>
      <c r="B2" s="121"/>
      <c r="C2" s="121"/>
      <c r="D2" s="121"/>
      <c r="E2" s="121"/>
      <c r="F2" s="122"/>
    </row>
    <row r="3" spans="1:6" ht="12.75" customHeight="1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40.5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7" ht="12.75" customHeight="1" hidden="1">
      <c r="A5" s="15"/>
      <c r="B5" s="4"/>
      <c r="C5" s="3"/>
      <c r="D5" s="3"/>
      <c r="E5" s="7"/>
      <c r="F5" s="1">
        <v>3.2988</v>
      </c>
      <c r="G5" s="4"/>
    </row>
    <row r="6" spans="1:7" ht="12" customHeight="1">
      <c r="A6" s="15" t="s">
        <v>0</v>
      </c>
      <c r="B6" s="4" t="s">
        <v>1</v>
      </c>
      <c r="C6" s="3"/>
      <c r="D6" s="3"/>
      <c r="E6" s="7"/>
      <c r="F6" s="1"/>
      <c r="G6" s="8"/>
    </row>
    <row r="7" spans="1:6" ht="15" customHeight="1">
      <c r="A7" s="158" t="s">
        <v>79</v>
      </c>
      <c r="B7" s="82" t="s">
        <v>60</v>
      </c>
      <c r="C7" s="195"/>
      <c r="D7" s="196"/>
      <c r="E7" s="60"/>
      <c r="F7" s="12"/>
    </row>
    <row r="8" spans="1:6" ht="14.25" customHeight="1">
      <c r="A8" s="158"/>
      <c r="B8" s="65" t="s">
        <v>65</v>
      </c>
      <c r="C8" s="102">
        <v>50</v>
      </c>
      <c r="D8" s="102">
        <v>4350</v>
      </c>
      <c r="E8" s="155">
        <v>11696</v>
      </c>
      <c r="F8" s="111">
        <f>E8*F5</f>
        <v>38582.7648</v>
      </c>
    </row>
    <row r="9" spans="1:6" ht="11.25" customHeight="1">
      <c r="A9" s="158"/>
      <c r="B9" s="85" t="s">
        <v>65</v>
      </c>
      <c r="C9" s="106">
        <v>78</v>
      </c>
      <c r="D9" s="106">
        <v>7061</v>
      </c>
      <c r="E9" s="156"/>
      <c r="F9" s="112"/>
    </row>
    <row r="10" spans="1:6" ht="12.75">
      <c r="A10" s="158"/>
      <c r="B10" s="85" t="s">
        <v>71</v>
      </c>
      <c r="C10" s="106">
        <v>15</v>
      </c>
      <c r="D10" s="106">
        <v>285</v>
      </c>
      <c r="E10" s="157"/>
      <c r="F10" s="113"/>
    </row>
    <row r="11" spans="1:6" ht="15">
      <c r="A11" s="158" t="s">
        <v>78</v>
      </c>
      <c r="B11" s="79" t="s">
        <v>72</v>
      </c>
      <c r="C11" s="103"/>
      <c r="D11" s="103"/>
      <c r="E11" s="83"/>
      <c r="F11" s="22"/>
    </row>
    <row r="12" spans="1:6" ht="12.75">
      <c r="A12" s="158"/>
      <c r="B12" s="85" t="s">
        <v>73</v>
      </c>
      <c r="C12" s="106">
        <v>1</v>
      </c>
      <c r="D12" s="106">
        <v>45</v>
      </c>
      <c r="E12" s="155">
        <v>1085</v>
      </c>
      <c r="F12" s="111">
        <f>E12*F5</f>
        <v>3579.198</v>
      </c>
    </row>
    <row r="13" spans="1:6" ht="12.75">
      <c r="A13" s="158"/>
      <c r="B13" s="85" t="s">
        <v>74</v>
      </c>
      <c r="C13" s="106">
        <v>2</v>
      </c>
      <c r="D13" s="106">
        <v>480</v>
      </c>
      <c r="E13" s="156"/>
      <c r="F13" s="112"/>
    </row>
    <row r="14" spans="1:6" ht="12" customHeight="1">
      <c r="A14" s="158"/>
      <c r="B14" s="85" t="s">
        <v>75</v>
      </c>
      <c r="C14" s="106">
        <v>1</v>
      </c>
      <c r="D14" s="106">
        <v>370</v>
      </c>
      <c r="E14" s="156"/>
      <c r="F14" s="112"/>
    </row>
    <row r="15" spans="1:6" ht="12.75">
      <c r="A15" s="158"/>
      <c r="B15" s="85" t="s">
        <v>76</v>
      </c>
      <c r="C15" s="106">
        <v>2</v>
      </c>
      <c r="D15" s="106">
        <v>190</v>
      </c>
      <c r="E15" s="157"/>
      <c r="F15" s="113"/>
    </row>
    <row r="16" spans="1:6" ht="15" customHeight="1">
      <c r="A16" s="165" t="s">
        <v>163</v>
      </c>
      <c r="B16" s="79" t="s">
        <v>60</v>
      </c>
      <c r="C16" s="103"/>
      <c r="D16" s="103"/>
      <c r="E16" s="21"/>
      <c r="F16" s="22"/>
    </row>
    <row r="17" spans="1:6" ht="11.25" customHeight="1">
      <c r="A17" s="158"/>
      <c r="B17" s="1" t="s">
        <v>87</v>
      </c>
      <c r="C17" s="103">
        <v>1</v>
      </c>
      <c r="D17" s="103">
        <v>126</v>
      </c>
      <c r="E17" s="114">
        <v>9817.8</v>
      </c>
      <c r="F17" s="111">
        <f>E17*F5</f>
        <v>32386.958639999997</v>
      </c>
    </row>
    <row r="18" spans="1:6" ht="12.75">
      <c r="A18" s="158"/>
      <c r="B18" s="1" t="s">
        <v>63</v>
      </c>
      <c r="C18" s="103">
        <v>30</v>
      </c>
      <c r="D18" s="103">
        <v>2775</v>
      </c>
      <c r="E18" s="115"/>
      <c r="F18" s="112"/>
    </row>
    <row r="19" spans="1:6" ht="12.75">
      <c r="A19" s="158"/>
      <c r="B19" s="1" t="s">
        <v>88</v>
      </c>
      <c r="C19" s="103">
        <v>2</v>
      </c>
      <c r="D19" s="103">
        <v>110</v>
      </c>
      <c r="E19" s="115"/>
      <c r="F19" s="112"/>
    </row>
    <row r="20" spans="1:6" ht="12.75">
      <c r="A20" s="158"/>
      <c r="B20" s="1" t="s">
        <v>71</v>
      </c>
      <c r="C20" s="103">
        <v>8</v>
      </c>
      <c r="D20" s="103">
        <v>152</v>
      </c>
      <c r="E20" s="115"/>
      <c r="F20" s="112"/>
    </row>
    <row r="21" spans="1:6" ht="12.75">
      <c r="A21" s="158"/>
      <c r="B21" s="1" t="s">
        <v>89</v>
      </c>
      <c r="C21" s="103">
        <v>1</v>
      </c>
      <c r="D21" s="103">
        <v>45</v>
      </c>
      <c r="E21" s="115"/>
      <c r="F21" s="112"/>
    </row>
    <row r="22" spans="1:6" ht="12.75">
      <c r="A22" s="158"/>
      <c r="B22" s="1" t="s">
        <v>63</v>
      </c>
      <c r="C22" s="103">
        <v>40</v>
      </c>
      <c r="D22" s="103">
        <v>3700</v>
      </c>
      <c r="E22" s="115"/>
      <c r="F22" s="112"/>
    </row>
    <row r="23" spans="1:6" ht="12.75">
      <c r="A23" s="158"/>
      <c r="B23" s="1" t="s">
        <v>121</v>
      </c>
      <c r="C23" s="103">
        <v>45</v>
      </c>
      <c r="D23" s="103">
        <v>1126.8</v>
      </c>
      <c r="E23" s="115"/>
      <c r="F23" s="112"/>
    </row>
    <row r="24" spans="1:6" ht="12.75">
      <c r="A24" s="158"/>
      <c r="B24" s="1" t="s">
        <v>122</v>
      </c>
      <c r="C24" s="103">
        <v>20</v>
      </c>
      <c r="D24" s="103">
        <v>1783</v>
      </c>
      <c r="E24" s="116"/>
      <c r="F24" s="113"/>
    </row>
    <row r="25" spans="1:6" ht="15">
      <c r="A25" s="159" t="s">
        <v>115</v>
      </c>
      <c r="B25" s="79" t="s">
        <v>123</v>
      </c>
      <c r="C25" s="103"/>
      <c r="D25" s="103"/>
      <c r="E25" s="12"/>
      <c r="F25" s="17"/>
    </row>
    <row r="26" spans="1:6" ht="12.75">
      <c r="A26" s="161"/>
      <c r="B26" s="1" t="s">
        <v>124</v>
      </c>
      <c r="C26" s="103">
        <v>2</v>
      </c>
      <c r="D26" s="103">
        <v>100</v>
      </c>
      <c r="E26" s="12">
        <v>100</v>
      </c>
      <c r="F26" s="17">
        <f>E26*F5</f>
        <v>329.88</v>
      </c>
    </row>
    <row r="27" spans="1:6" ht="15" customHeight="1">
      <c r="A27" s="159" t="s">
        <v>167</v>
      </c>
      <c r="B27" s="80" t="s">
        <v>56</v>
      </c>
      <c r="C27" s="103"/>
      <c r="D27" s="103"/>
      <c r="E27" s="12"/>
      <c r="F27" s="17"/>
    </row>
    <row r="28" spans="1:6" ht="12.75">
      <c r="A28" s="160"/>
      <c r="B28" s="1" t="s">
        <v>176</v>
      </c>
      <c r="C28" s="103">
        <v>10</v>
      </c>
      <c r="D28" s="103">
        <v>25</v>
      </c>
      <c r="E28" s="114">
        <v>1847.93</v>
      </c>
      <c r="F28" s="111">
        <f>E28*F5</f>
        <v>6095.951484</v>
      </c>
    </row>
    <row r="29" spans="1:6" ht="12.75">
      <c r="A29" s="160"/>
      <c r="B29" s="1" t="s">
        <v>177</v>
      </c>
      <c r="C29" s="103">
        <v>2</v>
      </c>
      <c r="D29" s="103">
        <v>420.02</v>
      </c>
      <c r="E29" s="115"/>
      <c r="F29" s="112"/>
    </row>
    <row r="30" spans="1:6" ht="12.75">
      <c r="A30" s="160"/>
      <c r="B30" s="1" t="s">
        <v>175</v>
      </c>
      <c r="C30" s="103">
        <v>15</v>
      </c>
      <c r="D30" s="103">
        <v>195</v>
      </c>
      <c r="E30" s="115"/>
      <c r="F30" s="112"/>
    </row>
    <row r="31" spans="1:6" ht="12.75">
      <c r="A31" s="160"/>
      <c r="B31" s="1" t="s">
        <v>174</v>
      </c>
      <c r="C31" s="103">
        <v>2</v>
      </c>
      <c r="D31" s="103">
        <v>1040.02</v>
      </c>
      <c r="E31" s="115"/>
      <c r="F31" s="112"/>
    </row>
    <row r="32" spans="1:6" ht="12.75">
      <c r="A32" s="160"/>
      <c r="B32" s="1" t="s">
        <v>173</v>
      </c>
      <c r="C32" s="103">
        <v>30</v>
      </c>
      <c r="D32" s="103">
        <v>75</v>
      </c>
      <c r="E32" s="115"/>
      <c r="F32" s="112"/>
    </row>
    <row r="33" spans="1:6" ht="12.75">
      <c r="A33" s="160"/>
      <c r="B33" s="1" t="s">
        <v>172</v>
      </c>
      <c r="C33" s="103">
        <v>11</v>
      </c>
      <c r="D33" s="103">
        <v>65.89</v>
      </c>
      <c r="E33" s="115"/>
      <c r="F33" s="112"/>
    </row>
    <row r="34" spans="1:6" ht="12.75">
      <c r="A34" s="161"/>
      <c r="B34" s="1" t="s">
        <v>185</v>
      </c>
      <c r="C34" s="103">
        <v>0.5</v>
      </c>
      <c r="D34" s="103">
        <v>27</v>
      </c>
      <c r="E34" s="116"/>
      <c r="F34" s="113"/>
    </row>
    <row r="35" spans="1:6" ht="15">
      <c r="A35" s="159" t="s">
        <v>203</v>
      </c>
      <c r="B35" s="79" t="s">
        <v>60</v>
      </c>
      <c r="C35" s="103"/>
      <c r="D35" s="103"/>
      <c r="E35" s="12"/>
      <c r="F35" s="17"/>
    </row>
    <row r="36" spans="1:6" ht="12.75">
      <c r="A36" s="160"/>
      <c r="B36" s="1" t="s">
        <v>71</v>
      </c>
      <c r="C36" s="103">
        <v>20</v>
      </c>
      <c r="D36" s="103">
        <v>540</v>
      </c>
      <c r="E36" s="114">
        <v>11260</v>
      </c>
      <c r="F36" s="111">
        <f>E36*F5</f>
        <v>37144.488</v>
      </c>
    </row>
    <row r="37" spans="1:6" ht="12.75">
      <c r="A37" s="161"/>
      <c r="B37" s="1" t="s">
        <v>63</v>
      </c>
      <c r="C37" s="103">
        <v>80</v>
      </c>
      <c r="D37" s="103">
        <v>10720</v>
      </c>
      <c r="E37" s="116"/>
      <c r="F37" s="113"/>
    </row>
    <row r="38" spans="1:6" ht="15">
      <c r="A38" s="159" t="s">
        <v>218</v>
      </c>
      <c r="B38" s="96" t="s">
        <v>251</v>
      </c>
      <c r="C38" s="103"/>
      <c r="D38" s="103"/>
      <c r="E38" s="12"/>
      <c r="F38" s="17"/>
    </row>
    <row r="39" spans="1:6" ht="12.75">
      <c r="A39" s="160"/>
      <c r="B39" s="1" t="s">
        <v>191</v>
      </c>
      <c r="C39" s="103">
        <v>50</v>
      </c>
      <c r="D39" s="103">
        <v>292</v>
      </c>
      <c r="E39" s="12">
        <v>292</v>
      </c>
      <c r="F39" s="17">
        <v>9630</v>
      </c>
    </row>
    <row r="40" spans="1:6" ht="15">
      <c r="A40" s="160"/>
      <c r="B40" s="96" t="s">
        <v>221</v>
      </c>
      <c r="C40" s="103"/>
      <c r="D40" s="103"/>
      <c r="E40" s="12"/>
      <c r="F40" s="17"/>
    </row>
    <row r="41" spans="1:6" ht="12.75">
      <c r="A41" s="160"/>
      <c r="B41" s="1" t="s">
        <v>111</v>
      </c>
      <c r="C41" s="103">
        <v>1</v>
      </c>
      <c r="D41" s="103">
        <v>126.9</v>
      </c>
      <c r="E41" s="114">
        <v>1364.2</v>
      </c>
      <c r="F41" s="111">
        <f>E41*F5</f>
        <v>4500.22296</v>
      </c>
    </row>
    <row r="42" spans="1:6" ht="12.75">
      <c r="A42" s="160"/>
      <c r="B42" s="1" t="s">
        <v>103</v>
      </c>
      <c r="C42" s="103">
        <v>3</v>
      </c>
      <c r="D42" s="103">
        <v>580.2</v>
      </c>
      <c r="E42" s="115"/>
      <c r="F42" s="112"/>
    </row>
    <row r="43" spans="1:6" ht="12.75">
      <c r="A43" s="160"/>
      <c r="B43" s="1" t="s">
        <v>94</v>
      </c>
      <c r="C43" s="103">
        <v>2</v>
      </c>
      <c r="D43" s="103">
        <v>66</v>
      </c>
      <c r="E43" s="115"/>
      <c r="F43" s="112"/>
    </row>
    <row r="44" spans="1:6" ht="12.75">
      <c r="A44" s="160"/>
      <c r="B44" s="1" t="s">
        <v>93</v>
      </c>
      <c r="C44" s="103">
        <v>3</v>
      </c>
      <c r="D44" s="103">
        <v>310.5</v>
      </c>
      <c r="E44" s="115"/>
      <c r="F44" s="112"/>
    </row>
    <row r="45" spans="1:6" ht="12.75">
      <c r="A45" s="160"/>
      <c r="B45" s="1" t="s">
        <v>112</v>
      </c>
      <c r="C45" s="103">
        <v>1</v>
      </c>
      <c r="D45" s="103">
        <v>22.2</v>
      </c>
      <c r="E45" s="115"/>
      <c r="F45" s="112"/>
    </row>
    <row r="46" spans="1:6" ht="12.75">
      <c r="A46" s="160"/>
      <c r="B46" s="1" t="s">
        <v>101</v>
      </c>
      <c r="C46" s="103">
        <v>1</v>
      </c>
      <c r="D46" s="103">
        <v>37.4</v>
      </c>
      <c r="E46" s="115"/>
      <c r="F46" s="112"/>
    </row>
    <row r="47" spans="1:6" ht="12.75">
      <c r="A47" s="161"/>
      <c r="B47" s="1" t="s">
        <v>222</v>
      </c>
      <c r="C47" s="103">
        <v>2</v>
      </c>
      <c r="D47" s="103">
        <v>221</v>
      </c>
      <c r="E47" s="116"/>
      <c r="F47" s="113"/>
    </row>
    <row r="48" spans="1:6" ht="15">
      <c r="A48" s="166" t="s">
        <v>234</v>
      </c>
      <c r="B48" s="96" t="s">
        <v>221</v>
      </c>
      <c r="C48" s="103"/>
      <c r="D48" s="103"/>
      <c r="E48" s="12"/>
      <c r="F48" s="17"/>
    </row>
    <row r="49" spans="1:6" ht="12.75">
      <c r="A49" s="167"/>
      <c r="B49" s="1" t="s">
        <v>233</v>
      </c>
      <c r="C49" s="103">
        <v>1</v>
      </c>
      <c r="D49" s="103">
        <v>334.4</v>
      </c>
      <c r="E49" s="114">
        <v>444.9</v>
      </c>
      <c r="F49" s="111">
        <f>E49*F5</f>
        <v>1467.63612</v>
      </c>
    </row>
    <row r="50" spans="1:6" ht="12.75">
      <c r="A50" s="168"/>
      <c r="B50" s="1" t="s">
        <v>222</v>
      </c>
      <c r="C50" s="103">
        <v>1</v>
      </c>
      <c r="D50" s="103">
        <v>110.5</v>
      </c>
      <c r="E50" s="116"/>
      <c r="F50" s="113"/>
    </row>
    <row r="51" spans="1:6" ht="12" customHeight="1">
      <c r="A51" s="23"/>
      <c r="B51" s="47" t="s">
        <v>27</v>
      </c>
      <c r="C51" s="201"/>
      <c r="D51" s="32"/>
      <c r="E51" s="48">
        <f>SUM(E8:E50)</f>
        <v>37907.829999999994</v>
      </c>
      <c r="F51" s="32">
        <f>SUM(F8:F50)</f>
        <v>133717.100004</v>
      </c>
    </row>
    <row r="52" spans="1:6" ht="15" customHeight="1">
      <c r="A52" s="23"/>
      <c r="B52" s="44" t="s">
        <v>28</v>
      </c>
      <c r="C52" s="202"/>
      <c r="D52" s="46"/>
      <c r="E52" s="21"/>
      <c r="F52" s="46"/>
    </row>
    <row r="53" spans="1:6" ht="15" customHeight="1">
      <c r="A53" s="166" t="s">
        <v>218</v>
      </c>
      <c r="B53" s="96" t="s">
        <v>33</v>
      </c>
      <c r="C53" s="103"/>
      <c r="D53" s="103"/>
      <c r="E53" s="21"/>
      <c r="F53" s="22"/>
    </row>
    <row r="54" spans="1:6" ht="15.75" customHeight="1">
      <c r="A54" s="168"/>
      <c r="B54" s="1" t="s">
        <v>132</v>
      </c>
      <c r="C54" s="103">
        <v>3</v>
      </c>
      <c r="D54" s="103">
        <v>22.9</v>
      </c>
      <c r="E54" s="12"/>
      <c r="F54" s="17">
        <v>22.9</v>
      </c>
    </row>
    <row r="55" spans="1:6" ht="12.75" customHeight="1">
      <c r="A55" s="23"/>
      <c r="B55" s="162" t="s">
        <v>2</v>
      </c>
      <c r="C55" s="163"/>
      <c r="D55" s="163"/>
      <c r="E55" s="164"/>
      <c r="F55" s="17"/>
    </row>
    <row r="56" spans="1:6" ht="12" customHeight="1" hidden="1">
      <c r="A56" s="23"/>
      <c r="B56" s="59" t="s">
        <v>36</v>
      </c>
      <c r="C56" s="59" t="s">
        <v>37</v>
      </c>
      <c r="D56" s="59" t="s">
        <v>38</v>
      </c>
      <c r="E56" s="59" t="s">
        <v>39</v>
      </c>
      <c r="F56" s="17"/>
    </row>
    <row r="57" spans="1:6" ht="10.5" customHeight="1" hidden="1">
      <c r="A57" s="23"/>
      <c r="B57" s="59">
        <v>926.7</v>
      </c>
      <c r="C57" s="59">
        <v>11.72999</v>
      </c>
      <c r="D57" s="59">
        <v>12</v>
      </c>
      <c r="E57" s="59">
        <f>B57*C57*D57</f>
        <v>130442.18079600002</v>
      </c>
      <c r="F57" s="17"/>
    </row>
    <row r="58" spans="1:8" ht="14.25" customHeight="1">
      <c r="A58" s="5"/>
      <c r="B58" s="126" t="s">
        <v>5</v>
      </c>
      <c r="C58" s="127"/>
      <c r="D58" s="127"/>
      <c r="E58" s="128"/>
      <c r="F58" s="18">
        <v>23328</v>
      </c>
      <c r="H58" s="69"/>
    </row>
    <row r="59" spans="1:8" ht="13.5" customHeight="1">
      <c r="A59" s="2"/>
      <c r="B59" s="126" t="s">
        <v>19</v>
      </c>
      <c r="C59" s="127"/>
      <c r="D59" s="127"/>
      <c r="E59" s="128"/>
      <c r="F59" s="18">
        <f>E57*H59</f>
        <v>32610.545199000004</v>
      </c>
      <c r="H59" s="69">
        <v>0.25</v>
      </c>
    </row>
    <row r="60" spans="1:6" ht="12.75" customHeight="1">
      <c r="A60" s="19"/>
      <c r="B60" s="126" t="s">
        <v>20</v>
      </c>
      <c r="C60" s="127"/>
      <c r="D60" s="127"/>
      <c r="E60" s="128"/>
      <c r="F60" s="18">
        <v>1334</v>
      </c>
    </row>
    <row r="61" spans="1:6" ht="12.75" customHeight="1">
      <c r="A61" s="19"/>
      <c r="B61" s="126" t="s">
        <v>21</v>
      </c>
      <c r="C61" s="127"/>
      <c r="D61" s="127"/>
      <c r="E61" s="128"/>
      <c r="F61" s="18">
        <v>1223.28</v>
      </c>
    </row>
    <row r="62" spans="1:6" ht="13.5" customHeight="1">
      <c r="A62" s="19"/>
      <c r="B62" s="126" t="s">
        <v>22</v>
      </c>
      <c r="C62" s="127"/>
      <c r="D62" s="127"/>
      <c r="E62" s="128"/>
      <c r="F62" s="18">
        <v>665</v>
      </c>
    </row>
    <row r="63" spans="1:8" ht="11.25" customHeight="1">
      <c r="A63" s="19"/>
      <c r="B63" s="126" t="s">
        <v>23</v>
      </c>
      <c r="C63" s="127"/>
      <c r="D63" s="127"/>
      <c r="E63" s="128"/>
      <c r="F63" s="18">
        <f>E57*H63</f>
        <v>15653.061695520002</v>
      </c>
      <c r="H63" s="69">
        <v>0.12</v>
      </c>
    </row>
    <row r="64" spans="1:8" ht="12.75" customHeight="1">
      <c r="A64" s="19"/>
      <c r="B64" s="135" t="s">
        <v>24</v>
      </c>
      <c r="C64" s="136"/>
      <c r="D64" s="136"/>
      <c r="E64" s="137"/>
      <c r="F64" s="18">
        <f>E57*H64</f>
        <v>5869.898135820001</v>
      </c>
      <c r="H64" s="70">
        <v>0.045</v>
      </c>
    </row>
    <row r="65" spans="1:8" ht="13.5">
      <c r="A65" s="19"/>
      <c r="B65" s="138" t="s">
        <v>44</v>
      </c>
      <c r="C65" s="139"/>
      <c r="D65" s="139"/>
      <c r="E65" s="140"/>
      <c r="F65" s="41">
        <v>4702</v>
      </c>
      <c r="H65" s="69">
        <v>0.03</v>
      </c>
    </row>
    <row r="66" spans="1:6" ht="12.75" customHeight="1">
      <c r="A66" s="1"/>
      <c r="B66" s="36" t="s">
        <v>6</v>
      </c>
      <c r="C66" s="37"/>
      <c r="D66" s="37"/>
      <c r="E66" s="38"/>
      <c r="F66" s="32">
        <f>SUM(F51:F65)</f>
        <v>219125.78503434002</v>
      </c>
    </row>
    <row r="67" spans="1:6" ht="13.5">
      <c r="A67" s="1"/>
      <c r="B67" s="129" t="s">
        <v>25</v>
      </c>
      <c r="C67" s="130"/>
      <c r="D67" s="130"/>
      <c r="E67" s="131"/>
      <c r="F67" s="18">
        <v>128248</v>
      </c>
    </row>
    <row r="68" spans="1:6" ht="15">
      <c r="A68" s="1"/>
      <c r="B68" s="132" t="s">
        <v>26</v>
      </c>
      <c r="C68" s="133"/>
      <c r="D68" s="133"/>
      <c r="E68" s="134"/>
      <c r="F68" s="31">
        <f>F67-F66</f>
        <v>-90877.78503434002</v>
      </c>
    </row>
    <row r="69" spans="1:6" ht="12.75">
      <c r="A69" s="125" t="s">
        <v>250</v>
      </c>
      <c r="B69" s="125"/>
      <c r="C69" s="125"/>
      <c r="D69" s="125"/>
      <c r="E69" s="125"/>
      <c r="F69" s="75">
        <v>12120</v>
      </c>
    </row>
    <row r="70" spans="1:6" ht="12.75" customHeight="1">
      <c r="A70" s="125" t="s">
        <v>42</v>
      </c>
      <c r="B70" s="125"/>
      <c r="C70" s="125"/>
      <c r="D70" s="125"/>
      <c r="E70" s="125"/>
      <c r="F70" s="125"/>
    </row>
  </sheetData>
  <sheetProtection/>
  <mergeCells count="42">
    <mergeCell ref="A48:A50"/>
    <mergeCell ref="E49:E50"/>
    <mergeCell ref="F49:F50"/>
    <mergeCell ref="A53:A54"/>
    <mergeCell ref="A38:A47"/>
    <mergeCell ref="E41:E47"/>
    <mergeCell ref="F41:F47"/>
    <mergeCell ref="F12:F15"/>
    <mergeCell ref="A16:A24"/>
    <mergeCell ref="A25:A26"/>
    <mergeCell ref="A27:A34"/>
    <mergeCell ref="A11:A15"/>
    <mergeCell ref="E12:E15"/>
    <mergeCell ref="A35:A37"/>
    <mergeCell ref="F17:F24"/>
    <mergeCell ref="E28:E34"/>
    <mergeCell ref="F28:F34"/>
    <mergeCell ref="B63:E63"/>
    <mergeCell ref="B62:E62"/>
    <mergeCell ref="F36:F37"/>
    <mergeCell ref="E17:E24"/>
    <mergeCell ref="B55:E55"/>
    <mergeCell ref="E36:E37"/>
    <mergeCell ref="A1:F1"/>
    <mergeCell ref="A2:F2"/>
    <mergeCell ref="A3:A4"/>
    <mergeCell ref="B3:B4"/>
    <mergeCell ref="C3:E3"/>
    <mergeCell ref="F8:F10"/>
    <mergeCell ref="E8:E10"/>
    <mergeCell ref="A7:A10"/>
    <mergeCell ref="F3:F4"/>
    <mergeCell ref="A70:F70"/>
    <mergeCell ref="B58:E58"/>
    <mergeCell ref="B59:E59"/>
    <mergeCell ref="B60:E60"/>
    <mergeCell ref="B61:E61"/>
    <mergeCell ref="B68:E68"/>
    <mergeCell ref="A69:E69"/>
    <mergeCell ref="B67:E67"/>
    <mergeCell ref="B65:E65"/>
    <mergeCell ref="B64:E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M12" sqref="M12"/>
    </sheetView>
  </sheetViews>
  <sheetFormatPr defaultColWidth="9.00390625" defaultRowHeight="12.75"/>
  <cols>
    <col min="1" max="1" width="3.00390625" style="0" customWidth="1"/>
    <col min="2" max="2" width="48.625" style="0" customWidth="1"/>
    <col min="3" max="3" width="6.625" style="0" customWidth="1"/>
    <col min="4" max="4" width="10.125" style="0" customWidth="1"/>
    <col min="5" max="5" width="10.625" style="0" hidden="1" customWidth="1"/>
    <col min="6" max="6" width="10.875" style="0" customWidth="1"/>
    <col min="7" max="7" width="0.12890625" style="0" hidden="1" customWidth="1"/>
    <col min="8" max="8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15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7.5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7" ht="13.5" customHeight="1" hidden="1">
      <c r="A5" s="15"/>
      <c r="B5" s="4"/>
      <c r="C5" s="3"/>
      <c r="D5" s="3"/>
      <c r="E5" s="7"/>
      <c r="F5" s="1">
        <v>3.2027</v>
      </c>
      <c r="G5" s="4"/>
    </row>
    <row r="6" spans="1:7" ht="12" customHeight="1">
      <c r="A6" s="15" t="s">
        <v>0</v>
      </c>
      <c r="B6" s="4" t="s">
        <v>1</v>
      </c>
      <c r="C6" s="3"/>
      <c r="D6" s="3"/>
      <c r="E6" s="7"/>
      <c r="F6" s="1"/>
      <c r="G6" s="8"/>
    </row>
    <row r="7" spans="1:7" ht="11.25" customHeight="1">
      <c r="A7" s="166" t="s">
        <v>78</v>
      </c>
      <c r="B7" s="79" t="s">
        <v>60</v>
      </c>
      <c r="C7" s="1"/>
      <c r="D7" s="1"/>
      <c r="E7" s="10"/>
      <c r="F7" s="13"/>
      <c r="G7" s="8"/>
    </row>
    <row r="8" spans="1:6" ht="12.75">
      <c r="A8" s="167"/>
      <c r="B8" s="85" t="s">
        <v>71</v>
      </c>
      <c r="C8" s="106">
        <v>13</v>
      </c>
      <c r="D8" s="106">
        <v>247</v>
      </c>
      <c r="E8" s="114">
        <v>5612</v>
      </c>
      <c r="F8" s="111">
        <f>E8*F5</f>
        <v>17973.5524</v>
      </c>
    </row>
    <row r="9" spans="1:6" ht="12.75">
      <c r="A9" s="168"/>
      <c r="B9" s="85" t="s">
        <v>77</v>
      </c>
      <c r="C9" s="106">
        <v>58</v>
      </c>
      <c r="D9" s="106">
        <v>5365</v>
      </c>
      <c r="E9" s="116"/>
      <c r="F9" s="113"/>
    </row>
    <row r="10" spans="1:6" ht="12" customHeight="1">
      <c r="A10" s="166" t="s">
        <v>115</v>
      </c>
      <c r="B10" s="79" t="s">
        <v>60</v>
      </c>
      <c r="C10" s="103"/>
      <c r="D10" s="103"/>
      <c r="E10" s="12"/>
      <c r="F10" s="17"/>
    </row>
    <row r="11" spans="1:6" ht="12.75">
      <c r="A11" s="167"/>
      <c r="B11" s="1" t="s">
        <v>63</v>
      </c>
      <c r="C11" s="103">
        <v>30</v>
      </c>
      <c r="D11" s="103">
        <v>2775</v>
      </c>
      <c r="E11" s="114">
        <v>3003</v>
      </c>
      <c r="F11" s="111">
        <f>E11*F5</f>
        <v>9617.7081</v>
      </c>
    </row>
    <row r="12" spans="1:6" ht="12.75">
      <c r="A12" s="167"/>
      <c r="B12" s="1" t="s">
        <v>121</v>
      </c>
      <c r="C12" s="103">
        <v>12</v>
      </c>
      <c r="D12" s="103">
        <v>228</v>
      </c>
      <c r="E12" s="116"/>
      <c r="F12" s="113"/>
    </row>
    <row r="13" spans="1:6" ht="14.25" customHeight="1">
      <c r="A13" s="166" t="s">
        <v>167</v>
      </c>
      <c r="B13" s="80" t="s">
        <v>56</v>
      </c>
      <c r="C13" s="103"/>
      <c r="D13" s="103"/>
      <c r="E13" s="13"/>
      <c r="F13" s="17"/>
    </row>
    <row r="14" spans="1:6" ht="12.75">
      <c r="A14" s="167"/>
      <c r="B14" s="1" t="s">
        <v>185</v>
      </c>
      <c r="C14" s="103">
        <v>0.5</v>
      </c>
      <c r="D14" s="103">
        <v>26.99</v>
      </c>
      <c r="E14" s="171">
        <v>1841.91</v>
      </c>
      <c r="F14" s="111">
        <f>E14*F5</f>
        <v>5899.085157</v>
      </c>
    </row>
    <row r="15" spans="1:6" ht="12.75">
      <c r="A15" s="167"/>
      <c r="B15" s="1" t="s">
        <v>172</v>
      </c>
      <c r="C15" s="103">
        <v>10</v>
      </c>
      <c r="D15" s="103">
        <v>59.9</v>
      </c>
      <c r="E15" s="172"/>
      <c r="F15" s="112"/>
    </row>
    <row r="16" spans="1:6" ht="12.75">
      <c r="A16" s="167"/>
      <c r="B16" s="1" t="s">
        <v>173</v>
      </c>
      <c r="C16" s="103">
        <v>30</v>
      </c>
      <c r="D16" s="103">
        <v>75</v>
      </c>
      <c r="E16" s="172"/>
      <c r="F16" s="112"/>
    </row>
    <row r="17" spans="1:6" ht="12.75">
      <c r="A17" s="167"/>
      <c r="B17" s="1" t="s">
        <v>174</v>
      </c>
      <c r="C17" s="103">
        <v>2</v>
      </c>
      <c r="D17" s="103">
        <v>1040</v>
      </c>
      <c r="E17" s="172"/>
      <c r="F17" s="112"/>
    </row>
    <row r="18" spans="1:6" ht="12.75">
      <c r="A18" s="167"/>
      <c r="B18" s="1" t="s">
        <v>175</v>
      </c>
      <c r="C18" s="103">
        <v>15</v>
      </c>
      <c r="D18" s="103">
        <v>195</v>
      </c>
      <c r="E18" s="172"/>
      <c r="F18" s="112"/>
    </row>
    <row r="19" spans="1:6" ht="12.75">
      <c r="A19" s="167"/>
      <c r="B19" s="1" t="s">
        <v>177</v>
      </c>
      <c r="C19" s="103">
        <v>2</v>
      </c>
      <c r="D19" s="103">
        <v>420.02</v>
      </c>
      <c r="E19" s="172"/>
      <c r="F19" s="112"/>
    </row>
    <row r="20" spans="1:6" ht="12.75">
      <c r="A20" s="168"/>
      <c r="B20" s="1" t="s">
        <v>176</v>
      </c>
      <c r="C20" s="103">
        <v>10</v>
      </c>
      <c r="D20" s="103">
        <v>25</v>
      </c>
      <c r="E20" s="173"/>
      <c r="F20" s="113"/>
    </row>
    <row r="21" spans="1:12" ht="12.75">
      <c r="A21" s="40"/>
      <c r="B21" s="47" t="s">
        <v>27</v>
      </c>
      <c r="C21" s="203"/>
      <c r="D21" s="204"/>
      <c r="E21" s="50">
        <f>SUM(E8:E20)</f>
        <v>10456.91</v>
      </c>
      <c r="F21" s="51">
        <f>SUM(F8:F20)</f>
        <v>33490.345657</v>
      </c>
      <c r="H21" s="14"/>
      <c r="I21" s="14"/>
      <c r="J21" s="14"/>
      <c r="K21" s="14"/>
      <c r="L21" s="14"/>
    </row>
    <row r="22" spans="1:12" ht="12.75">
      <c r="A22" s="87"/>
      <c r="B22" s="43" t="s">
        <v>28</v>
      </c>
      <c r="C22" s="205"/>
      <c r="D22" s="206"/>
      <c r="E22" s="13"/>
      <c r="F22" s="46"/>
      <c r="H22" s="14"/>
      <c r="I22" s="14"/>
      <c r="J22" s="14"/>
      <c r="K22" s="14"/>
      <c r="L22" s="14"/>
    </row>
    <row r="23" spans="1:12" ht="15">
      <c r="A23" s="167" t="s">
        <v>115</v>
      </c>
      <c r="B23" s="79" t="s">
        <v>125</v>
      </c>
      <c r="C23" s="103"/>
      <c r="D23" s="103"/>
      <c r="E23" s="13"/>
      <c r="F23" s="46"/>
      <c r="H23" s="14"/>
      <c r="I23" s="14"/>
      <c r="J23" s="14"/>
      <c r="K23" s="14"/>
      <c r="L23" s="14"/>
    </row>
    <row r="24" spans="1:12" ht="12.75">
      <c r="A24" s="167"/>
      <c r="B24" s="1" t="s">
        <v>126</v>
      </c>
      <c r="C24" s="103">
        <v>10</v>
      </c>
      <c r="D24" s="103">
        <v>280</v>
      </c>
      <c r="E24" s="13"/>
      <c r="F24" s="46">
        <v>280</v>
      </c>
      <c r="H24" s="14"/>
      <c r="I24" s="14"/>
      <c r="J24" s="14"/>
      <c r="K24" s="14"/>
      <c r="L24" s="14"/>
    </row>
    <row r="25" spans="1:12" ht="15">
      <c r="A25" s="167"/>
      <c r="B25" s="79" t="s">
        <v>127</v>
      </c>
      <c r="C25" s="103"/>
      <c r="D25" s="103"/>
      <c r="E25" s="13"/>
      <c r="F25" s="46"/>
      <c r="H25" s="14"/>
      <c r="I25" s="14"/>
      <c r="J25" s="14"/>
      <c r="K25" s="14"/>
      <c r="L25" s="14"/>
    </row>
    <row r="26" spans="1:12" ht="12.75">
      <c r="A26" s="167"/>
      <c r="B26" s="1" t="s">
        <v>128</v>
      </c>
      <c r="C26" s="103">
        <v>1</v>
      </c>
      <c r="D26" s="103">
        <v>224.92</v>
      </c>
      <c r="E26" s="13"/>
      <c r="F26" s="169">
        <v>774.04</v>
      </c>
      <c r="H26" s="14"/>
      <c r="I26" s="14"/>
      <c r="J26" s="14"/>
      <c r="K26" s="14"/>
      <c r="L26" s="14"/>
    </row>
    <row r="27" spans="1:12" ht="12.75">
      <c r="A27" s="168"/>
      <c r="B27" s="1" t="s">
        <v>129</v>
      </c>
      <c r="C27" s="103">
        <v>13</v>
      </c>
      <c r="D27" s="103">
        <v>549.12</v>
      </c>
      <c r="E27" s="13"/>
      <c r="F27" s="170"/>
      <c r="H27" s="14"/>
      <c r="I27" s="14"/>
      <c r="J27" s="14"/>
      <c r="K27" s="14"/>
      <c r="L27" s="14"/>
    </row>
    <row r="28" spans="1:12" ht="12.75">
      <c r="A28" s="40"/>
      <c r="B28" s="59"/>
      <c r="C28" s="56"/>
      <c r="D28" s="45"/>
      <c r="E28" s="13"/>
      <c r="F28" s="46"/>
      <c r="H28" s="14"/>
      <c r="I28" s="14"/>
      <c r="J28" s="14"/>
      <c r="K28" s="14"/>
      <c r="L28" s="14"/>
    </row>
    <row r="29" spans="1:12" ht="14.25" customHeight="1">
      <c r="A29" s="40"/>
      <c r="B29" s="150" t="s">
        <v>2</v>
      </c>
      <c r="C29" s="151"/>
      <c r="D29" s="151"/>
      <c r="E29" s="152"/>
      <c r="F29" s="49"/>
      <c r="H29" s="14"/>
      <c r="I29" s="14"/>
      <c r="J29" s="14"/>
      <c r="K29" s="14"/>
      <c r="L29" s="14"/>
    </row>
    <row r="30" spans="1:12" ht="12.75" hidden="1">
      <c r="A30" s="23"/>
      <c r="B30" s="59" t="s">
        <v>36</v>
      </c>
      <c r="C30" s="59" t="s">
        <v>37</v>
      </c>
      <c r="D30" s="59" t="s">
        <v>38</v>
      </c>
      <c r="E30" s="59" t="s">
        <v>39</v>
      </c>
      <c r="F30" s="22"/>
      <c r="H30" s="14"/>
      <c r="I30" s="14"/>
      <c r="J30" s="14"/>
      <c r="K30" s="14"/>
      <c r="L30" s="14"/>
    </row>
    <row r="31" spans="1:12" ht="15" customHeight="1" hidden="1">
      <c r="A31" s="23"/>
      <c r="B31" s="59">
        <v>938.1</v>
      </c>
      <c r="C31" s="59">
        <v>11.72999</v>
      </c>
      <c r="D31" s="59">
        <v>12</v>
      </c>
      <c r="E31" s="59">
        <f>B31*C31*D31</f>
        <v>132046.843428</v>
      </c>
      <c r="F31" s="17"/>
      <c r="H31" s="14"/>
      <c r="I31" s="14"/>
      <c r="J31" s="14"/>
      <c r="K31" s="14"/>
      <c r="L31" s="14"/>
    </row>
    <row r="32" spans="1:8" ht="13.5" customHeight="1">
      <c r="A32" s="5"/>
      <c r="B32" s="126" t="s">
        <v>5</v>
      </c>
      <c r="C32" s="127"/>
      <c r="D32" s="127"/>
      <c r="E32" s="128"/>
      <c r="F32" s="18">
        <v>23562</v>
      </c>
      <c r="H32" s="69"/>
    </row>
    <row r="33" spans="1:8" ht="12.75" customHeight="1">
      <c r="A33" s="2"/>
      <c r="B33" s="126" t="s">
        <v>19</v>
      </c>
      <c r="C33" s="127"/>
      <c r="D33" s="127"/>
      <c r="E33" s="128"/>
      <c r="F33" s="18">
        <f>E31*H33</f>
        <v>33011.710857</v>
      </c>
      <c r="H33" s="69">
        <v>0.25</v>
      </c>
    </row>
    <row r="34" spans="1:6" ht="12.75" customHeight="1">
      <c r="A34" s="19"/>
      <c r="B34" s="126" t="s">
        <v>20</v>
      </c>
      <c r="C34" s="127"/>
      <c r="D34" s="127"/>
      <c r="E34" s="128"/>
      <c r="F34" s="18">
        <v>1351</v>
      </c>
    </row>
    <row r="35" spans="1:6" ht="12.75" customHeight="1">
      <c r="A35" s="19"/>
      <c r="B35" s="126" t="s">
        <v>21</v>
      </c>
      <c r="C35" s="127"/>
      <c r="D35" s="127"/>
      <c r="E35" s="128"/>
      <c r="F35" s="18">
        <v>1238.28</v>
      </c>
    </row>
    <row r="36" spans="1:6" ht="11.25" customHeight="1">
      <c r="A36" s="19"/>
      <c r="B36" s="126" t="s">
        <v>22</v>
      </c>
      <c r="C36" s="127"/>
      <c r="D36" s="127"/>
      <c r="E36" s="128"/>
      <c r="F36" s="18">
        <v>706</v>
      </c>
    </row>
    <row r="37" spans="1:8" ht="12.75" customHeight="1">
      <c r="A37" s="19"/>
      <c r="B37" s="126" t="s">
        <v>23</v>
      </c>
      <c r="C37" s="127"/>
      <c r="D37" s="127"/>
      <c r="E37" s="128"/>
      <c r="F37" s="18">
        <f>E31*H37</f>
        <v>15845.621211359998</v>
      </c>
      <c r="H37" s="69">
        <v>0.12</v>
      </c>
    </row>
    <row r="38" spans="1:8" ht="12.75" customHeight="1">
      <c r="A38" s="19"/>
      <c r="B38" s="135" t="s">
        <v>24</v>
      </c>
      <c r="C38" s="136"/>
      <c r="D38" s="136"/>
      <c r="E38" s="137"/>
      <c r="F38" s="18">
        <f>E31*H38</f>
        <v>5942.107954259999</v>
      </c>
      <c r="H38" s="70">
        <v>0.045</v>
      </c>
    </row>
    <row r="39" spans="1:8" ht="12.75" customHeight="1">
      <c r="A39" s="19"/>
      <c r="B39" s="138" t="s">
        <v>44</v>
      </c>
      <c r="C39" s="139"/>
      <c r="D39" s="139"/>
      <c r="E39" s="140"/>
      <c r="F39" s="41">
        <v>4410</v>
      </c>
      <c r="H39" s="69">
        <v>0.03</v>
      </c>
    </row>
    <row r="40" spans="1:6" ht="13.5" customHeight="1">
      <c r="A40" s="1"/>
      <c r="B40" s="36" t="s">
        <v>6</v>
      </c>
      <c r="C40" s="37"/>
      <c r="D40" s="37"/>
      <c r="E40" s="38"/>
      <c r="F40" s="32">
        <f>SUM(F21:F39)</f>
        <v>120611.10567962001</v>
      </c>
    </row>
    <row r="41" spans="1:6" ht="13.5">
      <c r="A41" s="1"/>
      <c r="B41" s="129" t="s">
        <v>25</v>
      </c>
      <c r="C41" s="130"/>
      <c r="D41" s="130"/>
      <c r="E41" s="131"/>
      <c r="F41" s="18">
        <v>128187</v>
      </c>
    </row>
    <row r="42" spans="1:6" ht="12.75">
      <c r="A42" s="197" t="s">
        <v>250</v>
      </c>
      <c r="B42" s="197"/>
      <c r="C42" s="197"/>
      <c r="D42" s="197"/>
      <c r="E42" s="197"/>
      <c r="F42" s="75">
        <v>13255</v>
      </c>
    </row>
    <row r="43" spans="1:6" ht="12.75" customHeight="1">
      <c r="A43" s="125" t="s">
        <v>42</v>
      </c>
      <c r="B43" s="125"/>
      <c r="C43" s="125"/>
      <c r="D43" s="125"/>
      <c r="E43" s="125"/>
      <c r="F43" s="125"/>
    </row>
  </sheetData>
  <sheetProtection/>
  <mergeCells count="29">
    <mergeCell ref="E8:E9"/>
    <mergeCell ref="E14:E20"/>
    <mergeCell ref="F14:F20"/>
    <mergeCell ref="A1:F1"/>
    <mergeCell ref="A2:F2"/>
    <mergeCell ref="A3:A4"/>
    <mergeCell ref="B3:B4"/>
    <mergeCell ref="C3:E3"/>
    <mergeCell ref="F3:F4"/>
    <mergeCell ref="A42:E42"/>
    <mergeCell ref="A10:A12"/>
    <mergeCell ref="A23:A27"/>
    <mergeCell ref="F26:F27"/>
    <mergeCell ref="E11:E12"/>
    <mergeCell ref="A43:F43"/>
    <mergeCell ref="B34:E34"/>
    <mergeCell ref="B35:E35"/>
    <mergeCell ref="B36:E36"/>
    <mergeCell ref="B37:E37"/>
    <mergeCell ref="A13:A20"/>
    <mergeCell ref="F8:F9"/>
    <mergeCell ref="B38:E38"/>
    <mergeCell ref="B39:E39"/>
    <mergeCell ref="B41:E41"/>
    <mergeCell ref="B32:E32"/>
    <mergeCell ref="B33:E33"/>
    <mergeCell ref="B29:E29"/>
    <mergeCell ref="A7:A9"/>
    <mergeCell ref="F11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3.00390625" style="0" customWidth="1"/>
    <col min="2" max="2" width="47.25390625" style="0" customWidth="1"/>
    <col min="3" max="3" width="10.00390625" style="0" customWidth="1"/>
    <col min="4" max="4" width="11.00390625" style="0" customWidth="1"/>
    <col min="5" max="5" width="11.00390625" style="0" hidden="1" customWidth="1"/>
    <col min="6" max="6" width="10.75390625" style="0" customWidth="1"/>
    <col min="7" max="7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17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24.75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6" ht="13.5" customHeight="1" hidden="1">
      <c r="A5" s="15"/>
      <c r="B5" s="4"/>
      <c r="C5" s="3"/>
      <c r="D5" s="3"/>
      <c r="E5" s="7"/>
      <c r="F5" s="1">
        <v>4.0335</v>
      </c>
    </row>
    <row r="6" spans="1:6" ht="14.25" customHeight="1">
      <c r="A6" s="15" t="s">
        <v>0</v>
      </c>
      <c r="B6" s="4" t="s">
        <v>1</v>
      </c>
      <c r="C6" s="3"/>
      <c r="D6" s="3"/>
      <c r="E6" s="3"/>
      <c r="F6" s="1"/>
    </row>
    <row r="7" spans="1:6" ht="12.75" customHeight="1">
      <c r="A7" s="166" t="s">
        <v>68</v>
      </c>
      <c r="B7" s="80" t="s">
        <v>56</v>
      </c>
      <c r="C7" s="71"/>
      <c r="D7" s="61"/>
      <c r="E7" s="12"/>
      <c r="F7" s="16"/>
    </row>
    <row r="8" spans="1:6" ht="12.75">
      <c r="A8" s="167"/>
      <c r="B8" s="33" t="s">
        <v>57</v>
      </c>
      <c r="C8" s="101">
        <v>1</v>
      </c>
      <c r="D8" s="101">
        <v>770</v>
      </c>
      <c r="E8" s="114">
        <v>1493.01</v>
      </c>
      <c r="F8" s="111">
        <f>E8*F5</f>
        <v>6022.055835</v>
      </c>
    </row>
    <row r="9" spans="1:6" ht="12.75">
      <c r="A9" s="167"/>
      <c r="B9" s="33" t="s">
        <v>58</v>
      </c>
      <c r="C9" s="101">
        <v>2</v>
      </c>
      <c r="D9" s="101">
        <v>26.6</v>
      </c>
      <c r="E9" s="115"/>
      <c r="F9" s="112"/>
    </row>
    <row r="10" spans="1:6" ht="12.75">
      <c r="A10" s="167"/>
      <c r="B10" s="33" t="s">
        <v>59</v>
      </c>
      <c r="C10" s="101">
        <v>2</v>
      </c>
      <c r="D10" s="101">
        <v>14.4</v>
      </c>
      <c r="E10" s="115"/>
      <c r="F10" s="112"/>
    </row>
    <row r="11" spans="1:6" ht="12.75">
      <c r="A11" s="167"/>
      <c r="B11" s="65" t="s">
        <v>66</v>
      </c>
      <c r="C11" s="102">
        <v>1</v>
      </c>
      <c r="D11" s="102">
        <v>462.01</v>
      </c>
      <c r="E11" s="115"/>
      <c r="F11" s="112"/>
    </row>
    <row r="12" spans="1:6" ht="12.75">
      <c r="A12" s="168"/>
      <c r="B12" s="65" t="s">
        <v>67</v>
      </c>
      <c r="C12" s="102">
        <v>1</v>
      </c>
      <c r="D12" s="102">
        <v>220</v>
      </c>
      <c r="E12" s="116"/>
      <c r="F12" s="113"/>
    </row>
    <row r="13" spans="1:6" ht="15">
      <c r="A13" s="166" t="s">
        <v>203</v>
      </c>
      <c r="B13" s="79" t="s">
        <v>211</v>
      </c>
      <c r="C13" s="105"/>
      <c r="D13" s="105"/>
      <c r="E13" s="12"/>
      <c r="F13" s="17"/>
    </row>
    <row r="14" spans="1:6" ht="12.75">
      <c r="A14" s="167"/>
      <c r="B14" s="1" t="s">
        <v>212</v>
      </c>
      <c r="C14" s="103">
        <v>1</v>
      </c>
      <c r="D14" s="103">
        <v>61.03</v>
      </c>
      <c r="E14" s="114">
        <v>1476.99</v>
      </c>
      <c r="F14" s="111">
        <f>E14*F5</f>
        <v>5957.439165</v>
      </c>
    </row>
    <row r="15" spans="1:6" ht="12.75">
      <c r="A15" s="167"/>
      <c r="B15" s="1" t="s">
        <v>159</v>
      </c>
      <c r="C15" s="103">
        <v>1.25</v>
      </c>
      <c r="D15" s="103">
        <v>116</v>
      </c>
      <c r="E15" s="115"/>
      <c r="F15" s="112"/>
    </row>
    <row r="16" spans="1:6" ht="12.75">
      <c r="A16" s="167"/>
      <c r="B16" s="1" t="s">
        <v>158</v>
      </c>
      <c r="C16" s="103">
        <v>1</v>
      </c>
      <c r="D16" s="103">
        <v>7.86</v>
      </c>
      <c r="E16" s="115"/>
      <c r="F16" s="112"/>
    </row>
    <row r="17" spans="1:6" ht="12.75">
      <c r="A17" s="167"/>
      <c r="B17" s="1" t="s">
        <v>193</v>
      </c>
      <c r="C17" s="103">
        <v>8.25</v>
      </c>
      <c r="D17" s="103">
        <v>1090.12</v>
      </c>
      <c r="E17" s="115"/>
      <c r="F17" s="112"/>
    </row>
    <row r="18" spans="1:6" ht="12.75">
      <c r="A18" s="167"/>
      <c r="B18" s="1" t="s">
        <v>160</v>
      </c>
      <c r="C18" s="103">
        <v>0.5</v>
      </c>
      <c r="D18" s="103">
        <v>72.86</v>
      </c>
      <c r="E18" s="115"/>
      <c r="F18" s="112"/>
    </row>
    <row r="19" spans="1:6" ht="12.75">
      <c r="A19" s="168"/>
      <c r="B19" s="1" t="s">
        <v>189</v>
      </c>
      <c r="C19" s="103">
        <v>0.9</v>
      </c>
      <c r="D19" s="103">
        <v>129.12</v>
      </c>
      <c r="E19" s="116"/>
      <c r="F19" s="113"/>
    </row>
    <row r="20" spans="1:6" ht="15">
      <c r="A20" s="166" t="s">
        <v>234</v>
      </c>
      <c r="B20" s="96" t="s">
        <v>33</v>
      </c>
      <c r="C20" s="105"/>
      <c r="D20" s="105"/>
      <c r="E20" s="12"/>
      <c r="F20" s="17"/>
    </row>
    <row r="21" spans="1:6" ht="12.75">
      <c r="A21" s="168"/>
      <c r="B21" s="1" t="s">
        <v>209</v>
      </c>
      <c r="C21" s="103">
        <v>1</v>
      </c>
      <c r="D21" s="103">
        <v>485</v>
      </c>
      <c r="E21" s="12">
        <v>485</v>
      </c>
      <c r="F21" s="17">
        <f>E21*F5</f>
        <v>1956.2475</v>
      </c>
    </row>
    <row r="22" spans="1:6" ht="15">
      <c r="A22" s="166" t="s">
        <v>239</v>
      </c>
      <c r="B22" s="96" t="s">
        <v>245</v>
      </c>
      <c r="C22" s="105"/>
      <c r="D22" s="105"/>
      <c r="E22" s="12"/>
      <c r="F22" s="17"/>
    </row>
    <row r="23" spans="1:6" ht="12.75">
      <c r="A23" s="167"/>
      <c r="B23" s="1" t="s">
        <v>160</v>
      </c>
      <c r="C23" s="103">
        <v>1</v>
      </c>
      <c r="D23" s="103">
        <v>37.12</v>
      </c>
      <c r="E23" s="114">
        <v>177.12</v>
      </c>
      <c r="F23" s="111">
        <f>E23*F5</f>
        <v>714.4135200000001</v>
      </c>
    </row>
    <row r="24" spans="1:6" ht="12.75">
      <c r="A24" s="167"/>
      <c r="B24" s="1" t="s">
        <v>246</v>
      </c>
      <c r="C24" s="103">
        <v>2</v>
      </c>
      <c r="D24" s="103">
        <v>90</v>
      </c>
      <c r="E24" s="115"/>
      <c r="F24" s="112"/>
    </row>
    <row r="25" spans="1:6" ht="12.75">
      <c r="A25" s="167"/>
      <c r="B25" s="1" t="s">
        <v>247</v>
      </c>
      <c r="C25" s="103">
        <v>1</v>
      </c>
      <c r="D25" s="103">
        <v>20</v>
      </c>
      <c r="E25" s="115"/>
      <c r="F25" s="112"/>
    </row>
    <row r="26" spans="1:6" ht="12.75">
      <c r="A26" s="168"/>
      <c r="B26" s="1" t="s">
        <v>249</v>
      </c>
      <c r="C26" s="103">
        <v>1</v>
      </c>
      <c r="D26" s="103">
        <v>30</v>
      </c>
      <c r="E26" s="116"/>
      <c r="F26" s="113"/>
    </row>
    <row r="27" spans="1:6" ht="12.75">
      <c r="A27" s="23"/>
      <c r="B27" s="47" t="s">
        <v>27</v>
      </c>
      <c r="C27" s="189"/>
      <c r="D27" s="190"/>
      <c r="E27" s="52">
        <f>SUM(E8:E26)</f>
        <v>3632.12</v>
      </c>
      <c r="F27" s="32">
        <f>SUM(F8:F26)</f>
        <v>14650.156019999999</v>
      </c>
    </row>
    <row r="28" spans="1:6" ht="12.75">
      <c r="A28" s="23"/>
      <c r="B28" s="44" t="s">
        <v>28</v>
      </c>
      <c r="C28" s="207"/>
      <c r="D28" s="199"/>
      <c r="E28" s="12"/>
      <c r="F28" s="46"/>
    </row>
    <row r="29" spans="1:6" ht="15">
      <c r="A29" s="166" t="s">
        <v>239</v>
      </c>
      <c r="B29" s="96" t="s">
        <v>33</v>
      </c>
      <c r="C29" s="105"/>
      <c r="D29" s="105"/>
      <c r="E29" s="12"/>
      <c r="F29" s="46"/>
    </row>
    <row r="30" spans="1:6" ht="12.75">
      <c r="A30" s="167"/>
      <c r="B30" s="1" t="s">
        <v>248</v>
      </c>
      <c r="C30" s="103">
        <v>1</v>
      </c>
      <c r="D30" s="103">
        <v>343.26</v>
      </c>
      <c r="E30" s="12"/>
      <c r="F30" s="169">
        <v>828.26</v>
      </c>
    </row>
    <row r="31" spans="1:6" ht="12.75">
      <c r="A31" s="168"/>
      <c r="B31" s="1" t="s">
        <v>209</v>
      </c>
      <c r="C31" s="103">
        <v>1</v>
      </c>
      <c r="D31" s="103">
        <v>485</v>
      </c>
      <c r="E31" s="12"/>
      <c r="F31" s="170"/>
    </row>
    <row r="32" spans="1:6" ht="11.25" customHeight="1">
      <c r="A32" s="23"/>
      <c r="B32" s="150" t="s">
        <v>2</v>
      </c>
      <c r="C32" s="151"/>
      <c r="D32" s="151"/>
      <c r="E32" s="152"/>
      <c r="F32" s="46"/>
    </row>
    <row r="33" spans="1:6" ht="12.75" customHeight="1" hidden="1">
      <c r="A33" s="166"/>
      <c r="B33" s="59" t="s">
        <v>36</v>
      </c>
      <c r="C33" s="59" t="s">
        <v>37</v>
      </c>
      <c r="D33" s="59" t="s">
        <v>38</v>
      </c>
      <c r="E33" s="59" t="s">
        <v>39</v>
      </c>
      <c r="F33" s="22"/>
    </row>
    <row r="34" spans="1:6" ht="12" customHeight="1" hidden="1">
      <c r="A34" s="168"/>
      <c r="B34" s="59">
        <v>927.9</v>
      </c>
      <c r="C34" s="59">
        <v>11.72999</v>
      </c>
      <c r="D34" s="59">
        <v>12</v>
      </c>
      <c r="E34" s="59">
        <f>B34*C34*D34</f>
        <v>130611.09265199999</v>
      </c>
      <c r="F34" s="22"/>
    </row>
    <row r="35" spans="1:7" ht="12.75" customHeight="1">
      <c r="A35" s="25"/>
      <c r="B35" s="126" t="s">
        <v>5</v>
      </c>
      <c r="C35" s="127"/>
      <c r="D35" s="127"/>
      <c r="E35" s="128"/>
      <c r="F35" s="18">
        <v>31908</v>
      </c>
      <c r="G35" s="69"/>
    </row>
    <row r="36" spans="1:7" ht="12.75" customHeight="1">
      <c r="A36" s="2"/>
      <c r="B36" s="126" t="s">
        <v>19</v>
      </c>
      <c r="C36" s="127"/>
      <c r="D36" s="127"/>
      <c r="E36" s="128"/>
      <c r="F36" s="18">
        <f>E34*G36</f>
        <v>32652.773162999998</v>
      </c>
      <c r="G36" s="69">
        <v>0.25</v>
      </c>
    </row>
    <row r="37" spans="1:6" ht="13.5">
      <c r="A37" s="19"/>
      <c r="B37" s="126" t="s">
        <v>20</v>
      </c>
      <c r="C37" s="127"/>
      <c r="D37" s="127"/>
      <c r="E37" s="128"/>
      <c r="F37" s="18">
        <v>1336</v>
      </c>
    </row>
    <row r="38" spans="1:6" ht="12.75" customHeight="1">
      <c r="A38" s="19"/>
      <c r="B38" s="126" t="s">
        <v>21</v>
      </c>
      <c r="C38" s="127"/>
      <c r="D38" s="127"/>
      <c r="E38" s="128"/>
      <c r="F38" s="18">
        <v>1892</v>
      </c>
    </row>
    <row r="39" spans="1:6" ht="13.5">
      <c r="A39" s="19"/>
      <c r="B39" s="126" t="s">
        <v>22</v>
      </c>
      <c r="C39" s="127"/>
      <c r="D39" s="127"/>
      <c r="E39" s="128"/>
      <c r="F39" s="18">
        <v>540</v>
      </c>
    </row>
    <row r="40" spans="1:7" ht="13.5">
      <c r="A40" s="19"/>
      <c r="B40" s="126" t="s">
        <v>23</v>
      </c>
      <c r="C40" s="127"/>
      <c r="D40" s="127"/>
      <c r="E40" s="128"/>
      <c r="F40" s="18">
        <f>E34*G40</f>
        <v>15673.33111824</v>
      </c>
      <c r="G40" s="69">
        <v>0.12</v>
      </c>
    </row>
    <row r="41" spans="1:7" ht="13.5">
      <c r="A41" s="19"/>
      <c r="B41" s="135" t="s">
        <v>24</v>
      </c>
      <c r="C41" s="136"/>
      <c r="D41" s="136"/>
      <c r="E41" s="137"/>
      <c r="F41" s="18">
        <f>E34*G41</f>
        <v>2612.22185304</v>
      </c>
      <c r="G41" s="70">
        <v>0.02</v>
      </c>
    </row>
    <row r="42" spans="1:7" ht="13.5">
      <c r="A42" s="19"/>
      <c r="B42" s="138" t="s">
        <v>44</v>
      </c>
      <c r="C42" s="139"/>
      <c r="D42" s="139"/>
      <c r="E42" s="140"/>
      <c r="F42" s="41">
        <v>5199</v>
      </c>
      <c r="G42" s="69">
        <v>0.03</v>
      </c>
    </row>
    <row r="43" spans="1:6" ht="12.75" customHeight="1">
      <c r="A43" s="1"/>
      <c r="B43" s="36" t="s">
        <v>6</v>
      </c>
      <c r="C43" s="37"/>
      <c r="D43" s="37"/>
      <c r="E43" s="38"/>
      <c r="F43" s="32">
        <f>SUM(F27:F42)</f>
        <v>107291.74215428</v>
      </c>
    </row>
    <row r="44" spans="1:6" ht="13.5">
      <c r="A44" s="1"/>
      <c r="B44" s="129" t="s">
        <v>25</v>
      </c>
      <c r="C44" s="130"/>
      <c r="D44" s="130"/>
      <c r="E44" s="131"/>
      <c r="F44" s="53">
        <v>129760</v>
      </c>
    </row>
    <row r="45" spans="1:6" ht="12.75">
      <c r="A45" s="197" t="s">
        <v>250</v>
      </c>
      <c r="B45" s="197"/>
      <c r="C45" s="197"/>
      <c r="D45" s="197"/>
      <c r="E45" s="197"/>
      <c r="F45" s="75">
        <v>10883</v>
      </c>
    </row>
    <row r="46" spans="1:6" ht="12.75" customHeight="1">
      <c r="A46" s="125" t="s">
        <v>42</v>
      </c>
      <c r="B46" s="125"/>
      <c r="C46" s="125"/>
      <c r="D46" s="125"/>
      <c r="E46" s="125"/>
      <c r="F46" s="125"/>
    </row>
  </sheetData>
  <sheetProtection/>
  <mergeCells count="31">
    <mergeCell ref="A22:A26"/>
    <mergeCell ref="E23:E26"/>
    <mergeCell ref="F23:F26"/>
    <mergeCell ref="A20:A21"/>
    <mergeCell ref="B38:E38"/>
    <mergeCell ref="B35:E35"/>
    <mergeCell ref="A33:A34"/>
    <mergeCell ref="B36:E36"/>
    <mergeCell ref="B37:E37"/>
    <mergeCell ref="A29:A31"/>
    <mergeCell ref="F30:F31"/>
    <mergeCell ref="F8:F12"/>
    <mergeCell ref="A46:F46"/>
    <mergeCell ref="B39:E39"/>
    <mergeCell ref="B40:E40"/>
    <mergeCell ref="B41:E41"/>
    <mergeCell ref="B42:E42"/>
    <mergeCell ref="B44:E44"/>
    <mergeCell ref="A45:E45"/>
    <mergeCell ref="B32:E32"/>
    <mergeCell ref="A7:A12"/>
    <mergeCell ref="E8:E12"/>
    <mergeCell ref="A13:A19"/>
    <mergeCell ref="E14:E19"/>
    <mergeCell ref="F14:F19"/>
    <mergeCell ref="A1:F1"/>
    <mergeCell ref="A2:F2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2.75390625" style="0" customWidth="1"/>
    <col min="2" max="2" width="47.75390625" style="0" customWidth="1"/>
    <col min="3" max="3" width="8.125" style="0" customWidth="1"/>
    <col min="4" max="4" width="8.625" style="0" customWidth="1"/>
    <col min="5" max="5" width="0.12890625" style="0" hidden="1" customWidth="1"/>
    <col min="6" max="6" width="11.00390625" style="0" customWidth="1"/>
    <col min="7" max="7" width="9.2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18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3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6" ht="15" customHeight="1" hidden="1">
      <c r="A5" s="15"/>
      <c r="B5" s="4"/>
      <c r="C5" s="3"/>
      <c r="D5" s="3"/>
      <c r="E5" s="7"/>
      <c r="F5" s="1">
        <v>4.2223</v>
      </c>
    </row>
    <row r="6" spans="1:6" ht="12" customHeight="1">
      <c r="A6" s="15" t="s">
        <v>0</v>
      </c>
      <c r="B6" s="4" t="s">
        <v>1</v>
      </c>
      <c r="C6" s="3"/>
      <c r="D6" s="3"/>
      <c r="E6" s="7"/>
      <c r="F6" s="1"/>
    </row>
    <row r="7" spans="1:6" ht="15">
      <c r="A7" s="174" t="s">
        <v>167</v>
      </c>
      <c r="B7" s="79" t="s">
        <v>186</v>
      </c>
      <c r="C7" s="105"/>
      <c r="D7" s="105"/>
      <c r="E7" s="12"/>
      <c r="F7" s="17"/>
    </row>
    <row r="8" spans="1:6" ht="12.75">
      <c r="A8" s="174"/>
      <c r="B8" s="1" t="s">
        <v>187</v>
      </c>
      <c r="C8" s="103">
        <v>1</v>
      </c>
      <c r="D8" s="103">
        <v>421.2</v>
      </c>
      <c r="E8" s="114">
        <v>2442.06</v>
      </c>
      <c r="F8" s="111">
        <f>E8*F5</f>
        <v>10311.109938</v>
      </c>
    </row>
    <row r="9" spans="1:6" ht="12.75">
      <c r="A9" s="174"/>
      <c r="B9" s="1" t="s">
        <v>188</v>
      </c>
      <c r="C9" s="103">
        <v>6.5</v>
      </c>
      <c r="D9" s="103">
        <v>71.5</v>
      </c>
      <c r="E9" s="115"/>
      <c r="F9" s="112"/>
    </row>
    <row r="10" spans="1:6" ht="12.75">
      <c r="A10" s="174"/>
      <c r="B10" s="1" t="s">
        <v>189</v>
      </c>
      <c r="C10" s="103">
        <v>9.2</v>
      </c>
      <c r="D10" s="103">
        <v>1319.92</v>
      </c>
      <c r="E10" s="115"/>
      <c r="F10" s="112"/>
    </row>
    <row r="11" spans="1:6" ht="12.75">
      <c r="A11" s="174"/>
      <c r="B11" s="1" t="s">
        <v>190</v>
      </c>
      <c r="C11" s="103">
        <v>6</v>
      </c>
      <c r="D11" s="103">
        <v>301.44</v>
      </c>
      <c r="E11" s="115"/>
      <c r="F11" s="112"/>
    </row>
    <row r="12" spans="1:6" ht="12.75">
      <c r="A12" s="174"/>
      <c r="B12" s="1" t="s">
        <v>191</v>
      </c>
      <c r="C12" s="103">
        <v>50</v>
      </c>
      <c r="D12" s="103">
        <v>293</v>
      </c>
      <c r="E12" s="115"/>
      <c r="F12" s="112"/>
    </row>
    <row r="13" spans="1:6" ht="12.75">
      <c r="A13" s="174"/>
      <c r="B13" s="1" t="s">
        <v>152</v>
      </c>
      <c r="C13" s="103">
        <v>1</v>
      </c>
      <c r="D13" s="103">
        <v>35</v>
      </c>
      <c r="E13" s="116"/>
      <c r="F13" s="113"/>
    </row>
    <row r="14" spans="1:6" ht="15">
      <c r="A14" s="174"/>
      <c r="B14" s="79" t="s">
        <v>194</v>
      </c>
      <c r="C14" s="103"/>
      <c r="D14" s="103"/>
      <c r="E14" s="12"/>
      <c r="F14" s="17"/>
    </row>
    <row r="15" spans="1:6" ht="12.75">
      <c r="A15" s="174"/>
      <c r="B15" s="1" t="s">
        <v>192</v>
      </c>
      <c r="C15" s="103">
        <v>1</v>
      </c>
      <c r="D15" s="103">
        <v>500</v>
      </c>
      <c r="E15" s="12">
        <v>500</v>
      </c>
      <c r="F15" s="17">
        <f>E15*F5</f>
        <v>2111.1499999999996</v>
      </c>
    </row>
    <row r="16" spans="1:6" ht="15">
      <c r="A16" s="174"/>
      <c r="B16" s="79" t="s">
        <v>211</v>
      </c>
      <c r="C16" s="103"/>
      <c r="D16" s="103"/>
      <c r="E16" s="12"/>
      <c r="F16" s="17"/>
    </row>
    <row r="17" spans="1:6" ht="12.75">
      <c r="A17" s="174"/>
      <c r="B17" s="1" t="s">
        <v>193</v>
      </c>
      <c r="C17" s="103">
        <v>4</v>
      </c>
      <c r="D17" s="103">
        <v>528.56</v>
      </c>
      <c r="E17" s="114">
        <v>2005.56</v>
      </c>
      <c r="F17" s="111">
        <f>E17*F5</f>
        <v>8468.075987999999</v>
      </c>
    </row>
    <row r="18" spans="1:6" ht="12.75">
      <c r="A18" s="174" t="s">
        <v>203</v>
      </c>
      <c r="B18" s="1" t="s">
        <v>189</v>
      </c>
      <c r="C18" s="103">
        <v>0.9</v>
      </c>
      <c r="D18" s="103">
        <v>129.12</v>
      </c>
      <c r="E18" s="115"/>
      <c r="F18" s="112"/>
    </row>
    <row r="19" spans="1:6" ht="12.75">
      <c r="A19" s="174"/>
      <c r="B19" s="1" t="s">
        <v>160</v>
      </c>
      <c r="C19" s="103">
        <v>0.5</v>
      </c>
      <c r="D19" s="103">
        <v>72.87</v>
      </c>
      <c r="E19" s="115"/>
      <c r="F19" s="112"/>
    </row>
    <row r="20" spans="1:6" ht="12.75">
      <c r="A20" s="174"/>
      <c r="B20" s="1" t="s">
        <v>193</v>
      </c>
      <c r="C20" s="103">
        <v>8.25</v>
      </c>
      <c r="D20" s="103">
        <v>1090.12</v>
      </c>
      <c r="E20" s="115"/>
      <c r="F20" s="112"/>
    </row>
    <row r="21" spans="1:6" ht="12.75">
      <c r="A21" s="174"/>
      <c r="B21" s="1" t="s">
        <v>158</v>
      </c>
      <c r="C21" s="103">
        <v>1</v>
      </c>
      <c r="D21" s="103">
        <v>7.86</v>
      </c>
      <c r="E21" s="115"/>
      <c r="F21" s="112"/>
    </row>
    <row r="22" spans="1:6" ht="12.75">
      <c r="A22" s="174"/>
      <c r="B22" s="1" t="s">
        <v>159</v>
      </c>
      <c r="C22" s="103">
        <v>1.25</v>
      </c>
      <c r="D22" s="103">
        <v>116</v>
      </c>
      <c r="E22" s="115"/>
      <c r="F22" s="112"/>
    </row>
    <row r="23" spans="1:6" ht="12.75">
      <c r="A23" s="174"/>
      <c r="B23" s="1" t="s">
        <v>212</v>
      </c>
      <c r="C23" s="103">
        <v>1</v>
      </c>
      <c r="D23" s="103">
        <v>61.03</v>
      </c>
      <c r="E23" s="116"/>
      <c r="F23" s="113"/>
    </row>
    <row r="24" spans="1:6" ht="15">
      <c r="A24" s="174"/>
      <c r="B24" s="79" t="s">
        <v>216</v>
      </c>
      <c r="C24" s="103"/>
      <c r="D24" s="103"/>
      <c r="E24" s="12"/>
      <c r="F24" s="17"/>
    </row>
    <row r="25" spans="1:6" ht="12.75">
      <c r="A25" s="174"/>
      <c r="B25" s="1" t="s">
        <v>213</v>
      </c>
      <c r="C25" s="103">
        <v>1</v>
      </c>
      <c r="D25" s="103">
        <v>485</v>
      </c>
      <c r="E25" s="12">
        <v>485</v>
      </c>
      <c r="F25" s="17">
        <f>E25*F5</f>
        <v>2047.8155</v>
      </c>
    </row>
    <row r="26" spans="1:6" ht="15">
      <c r="A26" s="108" t="s">
        <v>239</v>
      </c>
      <c r="B26" s="96" t="s">
        <v>245</v>
      </c>
      <c r="C26" s="105"/>
      <c r="D26" s="105"/>
      <c r="E26" s="12"/>
      <c r="F26" s="17"/>
    </row>
    <row r="27" spans="1:6" ht="12.75">
      <c r="A27" s="109"/>
      <c r="B27" s="1" t="s">
        <v>160</v>
      </c>
      <c r="C27" s="103">
        <v>1</v>
      </c>
      <c r="D27" s="103">
        <v>37.13</v>
      </c>
      <c r="E27" s="114">
        <v>147.13</v>
      </c>
      <c r="F27" s="111">
        <f>E27*F5</f>
        <v>621.226999</v>
      </c>
    </row>
    <row r="28" spans="1:6" ht="12.75">
      <c r="A28" s="109"/>
      <c r="B28" s="1" t="s">
        <v>246</v>
      </c>
      <c r="C28" s="103">
        <v>2</v>
      </c>
      <c r="D28" s="103">
        <v>90</v>
      </c>
      <c r="E28" s="115"/>
      <c r="F28" s="112"/>
    </row>
    <row r="29" spans="1:6" ht="12.75">
      <c r="A29" s="110"/>
      <c r="B29" s="1" t="s">
        <v>247</v>
      </c>
      <c r="C29" s="103">
        <v>1</v>
      </c>
      <c r="D29" s="103">
        <v>20</v>
      </c>
      <c r="E29" s="116"/>
      <c r="F29" s="113"/>
    </row>
    <row r="30" spans="1:6" ht="12.75">
      <c r="A30" s="35"/>
      <c r="B30" s="47" t="s">
        <v>27</v>
      </c>
      <c r="C30" s="193"/>
      <c r="D30" s="193"/>
      <c r="E30" s="52">
        <f>SUM(E8:E29)</f>
        <v>5579.75</v>
      </c>
      <c r="F30" s="54">
        <f>SUM(F8:F29)</f>
        <v>23559.378425</v>
      </c>
    </row>
    <row r="31" spans="1:6" ht="12.75">
      <c r="A31" s="35"/>
      <c r="B31" s="44" t="s">
        <v>28</v>
      </c>
      <c r="C31" s="208"/>
      <c r="D31" s="209"/>
      <c r="E31" s="12"/>
      <c r="F31" s="55"/>
    </row>
    <row r="32" spans="1:6" ht="15">
      <c r="A32" s="166" t="s">
        <v>203</v>
      </c>
      <c r="B32" s="96" t="s">
        <v>214</v>
      </c>
      <c r="C32" s="105"/>
      <c r="D32" s="105"/>
      <c r="E32" s="34"/>
      <c r="F32" s="92"/>
    </row>
    <row r="33" spans="1:6" ht="12.75">
      <c r="A33" s="168"/>
      <c r="B33" s="1" t="s">
        <v>215</v>
      </c>
      <c r="C33" s="103">
        <v>1</v>
      </c>
      <c r="D33" s="103">
        <v>1640</v>
      </c>
      <c r="E33" s="34"/>
      <c r="F33" s="92">
        <v>1640</v>
      </c>
    </row>
    <row r="34" spans="1:6" ht="12.75">
      <c r="A34" s="64"/>
      <c r="B34" s="44"/>
      <c r="C34" s="208"/>
      <c r="D34" s="209"/>
      <c r="E34" s="34"/>
      <c r="F34" s="92"/>
    </row>
    <row r="35" spans="1:6" ht="15" customHeight="1">
      <c r="A35" s="72"/>
      <c r="B35" s="150" t="s">
        <v>2</v>
      </c>
      <c r="C35" s="151"/>
      <c r="D35" s="152"/>
      <c r="E35" s="34"/>
      <c r="F35" s="16"/>
    </row>
    <row r="36" spans="1:6" ht="12.75" hidden="1">
      <c r="A36" s="167"/>
      <c r="B36" s="59" t="s">
        <v>36</v>
      </c>
      <c r="C36" s="59" t="s">
        <v>37</v>
      </c>
      <c r="D36" s="59" t="s">
        <v>38</v>
      </c>
      <c r="E36" s="59" t="s">
        <v>39</v>
      </c>
      <c r="F36" s="24"/>
    </row>
    <row r="37" spans="1:6" ht="15" customHeight="1" hidden="1">
      <c r="A37" s="168"/>
      <c r="B37" s="59">
        <v>928</v>
      </c>
      <c r="C37" s="59">
        <v>11.72999</v>
      </c>
      <c r="D37" s="59">
        <v>12</v>
      </c>
      <c r="E37" s="59">
        <f>B37*C37*D37</f>
        <v>130625.16864</v>
      </c>
      <c r="F37" s="24"/>
    </row>
    <row r="38" spans="1:7" ht="12.75" customHeight="1">
      <c r="A38" s="5"/>
      <c r="B38" s="126" t="s">
        <v>5</v>
      </c>
      <c r="C38" s="127"/>
      <c r="D38" s="127"/>
      <c r="E38" s="128"/>
      <c r="F38" s="18">
        <v>31908</v>
      </c>
      <c r="G38" s="69">
        <v>0.26</v>
      </c>
    </row>
    <row r="39" spans="1:7" ht="12.75" customHeight="1">
      <c r="A39" s="2"/>
      <c r="B39" s="126" t="s">
        <v>19</v>
      </c>
      <c r="C39" s="127"/>
      <c r="D39" s="127"/>
      <c r="E39" s="128"/>
      <c r="F39" s="18">
        <f>E37*G39</f>
        <v>32656.29216</v>
      </c>
      <c r="G39" s="69">
        <v>0.25</v>
      </c>
    </row>
    <row r="40" spans="1:6" ht="12.75" customHeight="1">
      <c r="A40" s="19"/>
      <c r="B40" s="126" t="s">
        <v>20</v>
      </c>
      <c r="C40" s="127"/>
      <c r="D40" s="127"/>
      <c r="E40" s="128"/>
      <c r="F40" s="18">
        <v>1336</v>
      </c>
    </row>
    <row r="41" spans="1:6" ht="12.75" customHeight="1">
      <c r="A41" s="19"/>
      <c r="B41" s="126" t="s">
        <v>21</v>
      </c>
      <c r="C41" s="127"/>
      <c r="D41" s="127"/>
      <c r="E41" s="128"/>
      <c r="F41" s="18">
        <v>1893</v>
      </c>
    </row>
    <row r="42" spans="1:6" ht="12.75" customHeight="1">
      <c r="A42" s="19"/>
      <c r="B42" s="126" t="s">
        <v>22</v>
      </c>
      <c r="C42" s="127"/>
      <c r="D42" s="127"/>
      <c r="E42" s="128"/>
      <c r="F42" s="18">
        <v>539</v>
      </c>
    </row>
    <row r="43" spans="1:7" ht="13.5">
      <c r="A43" s="19"/>
      <c r="B43" s="126" t="s">
        <v>23</v>
      </c>
      <c r="C43" s="127"/>
      <c r="D43" s="127"/>
      <c r="E43" s="128"/>
      <c r="F43" s="18">
        <f>E37*G43</f>
        <v>15675.0202368</v>
      </c>
      <c r="G43" s="69">
        <v>0.12</v>
      </c>
    </row>
    <row r="44" spans="1:7" ht="13.5">
      <c r="A44" s="19"/>
      <c r="B44" s="135" t="s">
        <v>24</v>
      </c>
      <c r="C44" s="136"/>
      <c r="D44" s="136"/>
      <c r="E44" s="137"/>
      <c r="F44" s="18">
        <f>E37*G44</f>
        <v>2612.5033728000003</v>
      </c>
      <c r="G44" s="70">
        <v>0.02</v>
      </c>
    </row>
    <row r="45" spans="1:7" ht="12.75" customHeight="1">
      <c r="A45" s="19"/>
      <c r="B45" s="138" t="s">
        <v>44</v>
      </c>
      <c r="C45" s="139"/>
      <c r="D45" s="139"/>
      <c r="E45" s="140"/>
      <c r="F45" s="41">
        <v>4176</v>
      </c>
      <c r="G45" s="69">
        <v>0.03</v>
      </c>
    </row>
    <row r="46" spans="1:6" ht="13.5">
      <c r="A46" s="1"/>
      <c r="B46" s="36" t="s">
        <v>6</v>
      </c>
      <c r="C46" s="37"/>
      <c r="D46" s="37"/>
      <c r="E46" s="38"/>
      <c r="F46" s="32">
        <f>SUM(F30:F45)</f>
        <v>115995.1941946</v>
      </c>
    </row>
    <row r="47" spans="1:6" ht="13.5">
      <c r="A47" s="1"/>
      <c r="B47" s="129" t="s">
        <v>25</v>
      </c>
      <c r="C47" s="130"/>
      <c r="D47" s="130"/>
      <c r="E47" s="131"/>
      <c r="F47" s="53">
        <v>112630</v>
      </c>
    </row>
    <row r="48" spans="1:6" ht="15">
      <c r="A48" s="1"/>
      <c r="B48" s="132" t="s">
        <v>26</v>
      </c>
      <c r="C48" s="133"/>
      <c r="D48" s="133"/>
      <c r="E48" s="134"/>
      <c r="F48" s="31">
        <f>F47-F46</f>
        <v>-3365.1941946000006</v>
      </c>
    </row>
    <row r="49" spans="1:6" ht="12.75" customHeight="1">
      <c r="A49" s="197" t="s">
        <v>43</v>
      </c>
      <c r="B49" s="197"/>
      <c r="C49" s="197"/>
      <c r="D49" s="197"/>
      <c r="E49" s="197"/>
      <c r="F49" s="75">
        <v>57354</v>
      </c>
    </row>
    <row r="50" spans="1:6" ht="15" customHeight="1">
      <c r="A50" s="125" t="s">
        <v>42</v>
      </c>
      <c r="B50" s="125"/>
      <c r="C50" s="125"/>
      <c r="D50" s="125"/>
      <c r="E50" s="125"/>
      <c r="F50" s="125"/>
    </row>
  </sheetData>
  <sheetProtection/>
  <mergeCells count="30">
    <mergeCell ref="B39:E39"/>
    <mergeCell ref="B35:D35"/>
    <mergeCell ref="A49:E49"/>
    <mergeCell ref="B38:E38"/>
    <mergeCell ref="A36:A37"/>
    <mergeCell ref="B40:E40"/>
    <mergeCell ref="B41:E41"/>
    <mergeCell ref="F8:F13"/>
    <mergeCell ref="A32:A33"/>
    <mergeCell ref="A18:A25"/>
    <mergeCell ref="A26:A29"/>
    <mergeCell ref="E27:E29"/>
    <mergeCell ref="F27:F29"/>
    <mergeCell ref="A50:F50"/>
    <mergeCell ref="B47:E47"/>
    <mergeCell ref="B48:E48"/>
    <mergeCell ref="B42:E42"/>
    <mergeCell ref="B43:E43"/>
    <mergeCell ref="B45:E45"/>
    <mergeCell ref="B44:E44"/>
    <mergeCell ref="A1:F1"/>
    <mergeCell ref="A2:F2"/>
    <mergeCell ref="A3:A4"/>
    <mergeCell ref="B3:B4"/>
    <mergeCell ref="C3:E3"/>
    <mergeCell ref="A7:A17"/>
    <mergeCell ref="E17:E23"/>
    <mergeCell ref="F17:F23"/>
    <mergeCell ref="F3:F4"/>
    <mergeCell ref="E8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3.75390625" style="0" customWidth="1"/>
    <col min="2" max="2" width="48.875" style="0" customWidth="1"/>
    <col min="4" max="4" width="9.875" style="0" customWidth="1"/>
    <col min="5" max="5" width="11.00390625" style="0" hidden="1" customWidth="1"/>
    <col min="6" max="6" width="10.25390625" style="0" customWidth="1"/>
    <col min="7" max="7" width="10.37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32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7.5" customHeight="1">
      <c r="A4" s="124"/>
      <c r="B4" s="123"/>
      <c r="C4" s="3" t="s">
        <v>3</v>
      </c>
      <c r="D4" s="3" t="s">
        <v>253</v>
      </c>
      <c r="E4" s="3" t="s">
        <v>12</v>
      </c>
      <c r="F4" s="123"/>
    </row>
    <row r="5" spans="1:6" ht="10.5" customHeight="1" hidden="1">
      <c r="A5" s="15"/>
      <c r="B5" s="4"/>
      <c r="C5" s="3"/>
      <c r="D5" s="3"/>
      <c r="E5" s="7"/>
      <c r="F5" s="1">
        <v>5.6518</v>
      </c>
    </row>
    <row r="6" spans="1:6" ht="13.5" customHeight="1">
      <c r="A6" s="15" t="s">
        <v>0</v>
      </c>
      <c r="B6" s="4" t="s">
        <v>1</v>
      </c>
      <c r="C6" s="3"/>
      <c r="D6" s="3"/>
      <c r="E6" s="7"/>
      <c r="F6" s="1"/>
    </row>
    <row r="7" spans="1:6" ht="15">
      <c r="A7" s="166" t="s">
        <v>29</v>
      </c>
      <c r="B7" s="79" t="s">
        <v>53</v>
      </c>
      <c r="C7" s="1"/>
      <c r="D7" s="1"/>
      <c r="E7" s="21"/>
      <c r="F7" s="22"/>
    </row>
    <row r="8" spans="1:6" ht="12.75">
      <c r="A8" s="167"/>
      <c r="B8" s="78" t="s">
        <v>54</v>
      </c>
      <c r="C8" s="104">
        <v>1</v>
      </c>
      <c r="D8" s="104">
        <v>1000</v>
      </c>
      <c r="E8" s="114">
        <v>1198</v>
      </c>
      <c r="F8" s="111">
        <f>E8*F5</f>
        <v>6770.8564</v>
      </c>
    </row>
    <row r="9" spans="1:6" ht="12.75">
      <c r="A9" s="168"/>
      <c r="B9" s="78" t="s">
        <v>55</v>
      </c>
      <c r="C9" s="104">
        <v>1.5</v>
      </c>
      <c r="D9" s="104">
        <v>198</v>
      </c>
      <c r="E9" s="116"/>
      <c r="F9" s="113"/>
    </row>
    <row r="10" spans="1:6" ht="12.75">
      <c r="A10" s="166" t="s">
        <v>78</v>
      </c>
      <c r="B10" s="84" t="s">
        <v>84</v>
      </c>
      <c r="C10" s="195"/>
      <c r="D10" s="196"/>
      <c r="E10" s="12"/>
      <c r="F10" s="17"/>
    </row>
    <row r="11" spans="1:6" ht="12.75">
      <c r="A11" s="168"/>
      <c r="B11" s="85" t="s">
        <v>85</v>
      </c>
      <c r="C11" s="106">
        <v>14</v>
      </c>
      <c r="D11" s="106">
        <v>1021</v>
      </c>
      <c r="E11" s="12"/>
      <c r="F11" s="17">
        <v>2770</v>
      </c>
    </row>
    <row r="12" spans="1:6" ht="15">
      <c r="A12" s="166"/>
      <c r="B12" s="96" t="s">
        <v>232</v>
      </c>
      <c r="C12" s="105"/>
      <c r="D12" s="105"/>
      <c r="E12" s="13"/>
      <c r="F12" s="17"/>
    </row>
    <row r="13" spans="1:6" ht="12.75">
      <c r="A13" s="167"/>
      <c r="B13" s="1" t="s">
        <v>183</v>
      </c>
      <c r="C13" s="103">
        <v>3</v>
      </c>
      <c r="D13" s="103">
        <v>1200.54</v>
      </c>
      <c r="E13" s="171">
        <v>1675.67</v>
      </c>
      <c r="F13" s="111">
        <f>E13*F5</f>
        <v>9470.551706</v>
      </c>
    </row>
    <row r="14" spans="1:6" ht="12.75">
      <c r="A14" s="167"/>
      <c r="B14" s="1" t="s">
        <v>175</v>
      </c>
      <c r="C14" s="103">
        <v>25</v>
      </c>
      <c r="D14" s="103">
        <v>325</v>
      </c>
      <c r="E14" s="172"/>
      <c r="F14" s="112"/>
    </row>
    <row r="15" spans="1:6" ht="12.75">
      <c r="A15" s="167"/>
      <c r="B15" s="1" t="s">
        <v>172</v>
      </c>
      <c r="C15" s="103">
        <v>18</v>
      </c>
      <c r="D15" s="103">
        <v>107.82</v>
      </c>
      <c r="E15" s="172"/>
      <c r="F15" s="112"/>
    </row>
    <row r="16" spans="1:6" ht="12.75">
      <c r="A16" s="168"/>
      <c r="B16" s="1" t="s">
        <v>231</v>
      </c>
      <c r="C16" s="103">
        <v>35</v>
      </c>
      <c r="D16" s="103">
        <v>42.31</v>
      </c>
      <c r="E16" s="173"/>
      <c r="F16" s="113"/>
    </row>
    <row r="17" spans="1:6" ht="12.75">
      <c r="A17" s="40"/>
      <c r="B17" s="63" t="s">
        <v>27</v>
      </c>
      <c r="C17" s="203"/>
      <c r="D17" s="204"/>
      <c r="E17" s="50">
        <f>SUM(E7:E16)</f>
        <v>2873.67</v>
      </c>
      <c r="F17" s="32">
        <f>SUM(F7:F16)</f>
        <v>19011.408106000003</v>
      </c>
    </row>
    <row r="18" spans="1:6" ht="15" customHeight="1">
      <c r="A18" s="40"/>
      <c r="B18" s="43" t="s">
        <v>28</v>
      </c>
      <c r="C18" s="103"/>
      <c r="D18" s="199"/>
      <c r="E18" s="13"/>
      <c r="F18" s="46"/>
    </row>
    <row r="19" spans="1:6" ht="15">
      <c r="A19" s="166" t="s">
        <v>29</v>
      </c>
      <c r="B19" s="79" t="s">
        <v>33</v>
      </c>
      <c r="C19" s="210"/>
      <c r="D19" s="210"/>
      <c r="E19" s="21"/>
      <c r="F19" s="22"/>
    </row>
    <row r="20" spans="1:6" ht="12.75">
      <c r="A20" s="168"/>
      <c r="B20" s="78" t="s">
        <v>35</v>
      </c>
      <c r="C20" s="104">
        <v>15</v>
      </c>
      <c r="D20" s="104">
        <v>180.01</v>
      </c>
      <c r="E20" s="21"/>
      <c r="F20" s="17">
        <v>180.01</v>
      </c>
    </row>
    <row r="21" spans="1:6" ht="12.75">
      <c r="A21" s="167" t="s">
        <v>70</v>
      </c>
      <c r="B21" s="33" t="s">
        <v>35</v>
      </c>
      <c r="C21" s="101">
        <v>3</v>
      </c>
      <c r="D21" s="101">
        <v>36</v>
      </c>
      <c r="E21" s="21"/>
      <c r="F21" s="17">
        <v>36</v>
      </c>
    </row>
    <row r="22" spans="1:6" ht="12.75">
      <c r="A22" s="167"/>
      <c r="B22" s="65" t="s">
        <v>69</v>
      </c>
      <c r="C22" s="102">
        <v>10</v>
      </c>
      <c r="D22" s="102">
        <v>120.01</v>
      </c>
      <c r="E22" s="21"/>
      <c r="F22" s="17">
        <v>120.01</v>
      </c>
    </row>
    <row r="23" spans="1:6" ht="15.75" customHeight="1">
      <c r="A23" s="23" t="s">
        <v>203</v>
      </c>
      <c r="B23" s="1" t="s">
        <v>132</v>
      </c>
      <c r="C23" s="103">
        <v>21</v>
      </c>
      <c r="D23" s="103">
        <v>160.33</v>
      </c>
      <c r="E23" s="12"/>
      <c r="F23" s="17">
        <v>160.33</v>
      </c>
    </row>
    <row r="24" spans="1:6" ht="12.75">
      <c r="A24" s="166" t="s">
        <v>218</v>
      </c>
      <c r="B24" s="1" t="s">
        <v>217</v>
      </c>
      <c r="C24" s="103">
        <v>5</v>
      </c>
      <c r="D24" s="103">
        <v>43.31</v>
      </c>
      <c r="E24" s="12"/>
      <c r="F24" s="111">
        <v>253.31</v>
      </c>
    </row>
    <row r="25" spans="1:6" ht="12.75">
      <c r="A25" s="168"/>
      <c r="B25" s="1" t="s">
        <v>177</v>
      </c>
      <c r="C25" s="103">
        <v>1</v>
      </c>
      <c r="D25" s="103">
        <v>210</v>
      </c>
      <c r="E25" s="12"/>
      <c r="F25" s="113"/>
    </row>
    <row r="26" spans="1:6" ht="12.75">
      <c r="A26" s="166"/>
      <c r="B26" s="28"/>
      <c r="C26" s="73"/>
      <c r="D26" s="74"/>
      <c r="E26" s="21"/>
      <c r="F26" s="17"/>
    </row>
    <row r="27" spans="1:6" ht="15" customHeight="1">
      <c r="A27" s="168"/>
      <c r="B27" s="175" t="s">
        <v>2</v>
      </c>
      <c r="C27" s="176"/>
      <c r="D27" s="176"/>
      <c r="E27" s="177"/>
      <c r="F27" s="17"/>
    </row>
    <row r="28" spans="1:6" ht="12.75" hidden="1">
      <c r="A28" s="64"/>
      <c r="B28" s="59" t="s">
        <v>36</v>
      </c>
      <c r="C28" s="59" t="s">
        <v>37</v>
      </c>
      <c r="D28" s="59" t="s">
        <v>38</v>
      </c>
      <c r="E28" s="59" t="s">
        <v>39</v>
      </c>
      <c r="F28" s="17"/>
    </row>
    <row r="29" spans="1:6" ht="14.25" customHeight="1" hidden="1">
      <c r="A29" s="64"/>
      <c r="B29" s="59">
        <v>1804.3</v>
      </c>
      <c r="C29" s="59">
        <v>13.56</v>
      </c>
      <c r="D29" s="59">
        <v>12</v>
      </c>
      <c r="E29" s="91">
        <f>B29*C29*D29</f>
        <v>293595.696</v>
      </c>
      <c r="F29" s="17"/>
    </row>
    <row r="30" spans="1:7" ht="13.5">
      <c r="A30" s="5"/>
      <c r="B30" s="126" t="s">
        <v>5</v>
      </c>
      <c r="C30" s="127"/>
      <c r="D30" s="127"/>
      <c r="E30" s="128"/>
      <c r="F30" s="18">
        <v>49746</v>
      </c>
      <c r="G30" s="69"/>
    </row>
    <row r="31" spans="1:7" ht="13.5">
      <c r="A31" s="2"/>
      <c r="B31" s="126" t="s">
        <v>19</v>
      </c>
      <c r="C31" s="127"/>
      <c r="D31" s="127"/>
      <c r="E31" s="128"/>
      <c r="F31" s="18">
        <f>E29*G31</f>
        <v>73398.924</v>
      </c>
      <c r="G31" s="69">
        <v>0.25</v>
      </c>
    </row>
    <row r="32" spans="1:6" ht="13.5">
      <c r="A32" s="19"/>
      <c r="B32" s="126" t="s">
        <v>21</v>
      </c>
      <c r="C32" s="127"/>
      <c r="D32" s="127"/>
      <c r="E32" s="128"/>
      <c r="F32" s="18">
        <v>1970</v>
      </c>
    </row>
    <row r="33" spans="1:7" ht="13.5">
      <c r="A33" s="19"/>
      <c r="B33" s="126" t="s">
        <v>23</v>
      </c>
      <c r="C33" s="127"/>
      <c r="D33" s="127"/>
      <c r="E33" s="128"/>
      <c r="F33" s="18">
        <f>E29*G33</f>
        <v>35231.48352</v>
      </c>
      <c r="G33" s="69">
        <v>0.12</v>
      </c>
    </row>
    <row r="34" spans="1:7" ht="13.5">
      <c r="A34" s="19"/>
      <c r="B34" s="135" t="s">
        <v>24</v>
      </c>
      <c r="C34" s="136"/>
      <c r="D34" s="136"/>
      <c r="E34" s="137"/>
      <c r="F34" s="18">
        <f>E29*G34</f>
        <v>5871.91392</v>
      </c>
      <c r="G34" s="70">
        <v>0.02</v>
      </c>
    </row>
    <row r="35" spans="1:7" ht="13.5">
      <c r="A35" s="19"/>
      <c r="B35" s="138" t="s">
        <v>44</v>
      </c>
      <c r="C35" s="139"/>
      <c r="D35" s="139"/>
      <c r="E35" s="140"/>
      <c r="F35" s="41">
        <f>E29*G35</f>
        <v>8807.87088</v>
      </c>
      <c r="G35" s="69">
        <v>0.03</v>
      </c>
    </row>
    <row r="36" spans="1:6" ht="13.5">
      <c r="A36" s="1"/>
      <c r="B36" s="36" t="s">
        <v>6</v>
      </c>
      <c r="C36" s="37"/>
      <c r="D36" s="37"/>
      <c r="E36" s="38"/>
      <c r="F36" s="32">
        <f>SUM(F17:F35)</f>
        <v>194787.26042600002</v>
      </c>
    </row>
    <row r="37" spans="1:6" ht="13.5">
      <c r="A37" s="1"/>
      <c r="B37" s="129" t="s">
        <v>25</v>
      </c>
      <c r="C37" s="130"/>
      <c r="D37" s="130"/>
      <c r="E37" s="131"/>
      <c r="F37" s="18">
        <v>253411</v>
      </c>
    </row>
    <row r="38" spans="1:6" ht="12.75">
      <c r="A38" s="197" t="s">
        <v>250</v>
      </c>
      <c r="B38" s="197"/>
      <c r="C38" s="197"/>
      <c r="D38" s="197"/>
      <c r="E38" s="197"/>
      <c r="F38" s="75">
        <v>52429</v>
      </c>
    </row>
    <row r="39" spans="1:6" ht="18" customHeight="1">
      <c r="A39" s="125" t="s">
        <v>42</v>
      </c>
      <c r="B39" s="125"/>
      <c r="C39" s="125"/>
      <c r="D39" s="125"/>
      <c r="E39" s="125"/>
      <c r="F39" s="125"/>
    </row>
  </sheetData>
  <sheetProtection/>
  <mergeCells count="28">
    <mergeCell ref="A1:F1"/>
    <mergeCell ref="A2:F2"/>
    <mergeCell ref="A3:A4"/>
    <mergeCell ref="B3:B4"/>
    <mergeCell ref="C3:E3"/>
    <mergeCell ref="A21:A22"/>
    <mergeCell ref="A10:A11"/>
    <mergeCell ref="E13:E16"/>
    <mergeCell ref="F13:F16"/>
    <mergeCell ref="A26:A27"/>
    <mergeCell ref="F3:F4"/>
    <mergeCell ref="A7:A9"/>
    <mergeCell ref="E8:E9"/>
    <mergeCell ref="F8:F9"/>
    <mergeCell ref="B27:E27"/>
    <mergeCell ref="A24:A25"/>
    <mergeCell ref="F24:F25"/>
    <mergeCell ref="A12:A16"/>
    <mergeCell ref="A39:F39"/>
    <mergeCell ref="A19:A20"/>
    <mergeCell ref="B32:E32"/>
    <mergeCell ref="B33:E33"/>
    <mergeCell ref="B34:E34"/>
    <mergeCell ref="B35:E35"/>
    <mergeCell ref="A38:E38"/>
    <mergeCell ref="B37:E37"/>
    <mergeCell ref="B30:E30"/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4">
      <selection activeCell="I52" sqref="I52"/>
    </sheetView>
  </sheetViews>
  <sheetFormatPr defaultColWidth="9.00390625" defaultRowHeight="12.75"/>
  <cols>
    <col min="1" max="1" width="3.625" style="0" customWidth="1"/>
    <col min="2" max="2" width="50.375" style="0" customWidth="1"/>
    <col min="3" max="3" width="6.875" style="0" customWidth="1"/>
    <col min="4" max="4" width="10.875" style="0" customWidth="1"/>
    <col min="5" max="5" width="11.00390625" style="0" hidden="1" customWidth="1"/>
    <col min="6" max="6" width="9.375" style="0" customWidth="1"/>
    <col min="7" max="7" width="9.75390625" style="0" hidden="1" customWidth="1"/>
  </cols>
  <sheetData>
    <row r="1" spans="1:6" ht="12.75">
      <c r="A1" s="117" t="s">
        <v>164</v>
      </c>
      <c r="B1" s="118"/>
      <c r="C1" s="118"/>
      <c r="D1" s="118"/>
      <c r="E1" s="118"/>
      <c r="F1" s="119"/>
    </row>
    <row r="2" spans="1:6" ht="12.75">
      <c r="A2" s="120" t="s">
        <v>40</v>
      </c>
      <c r="B2" s="121"/>
      <c r="C2" s="121"/>
      <c r="D2" s="121"/>
      <c r="E2" s="121"/>
      <c r="F2" s="122"/>
    </row>
    <row r="3" spans="1:6" ht="12.75">
      <c r="A3" s="124" t="s">
        <v>16</v>
      </c>
      <c r="B3" s="123" t="s">
        <v>4</v>
      </c>
      <c r="C3" s="123" t="s">
        <v>9</v>
      </c>
      <c r="D3" s="123"/>
      <c r="E3" s="123"/>
      <c r="F3" s="123" t="s">
        <v>10</v>
      </c>
    </row>
    <row r="4" spans="1:6" ht="36" customHeight="1">
      <c r="A4" s="124"/>
      <c r="B4" s="123"/>
      <c r="C4" s="3" t="s">
        <v>3</v>
      </c>
      <c r="D4" s="3" t="s">
        <v>11</v>
      </c>
      <c r="E4" s="3" t="s">
        <v>12</v>
      </c>
      <c r="F4" s="123"/>
    </row>
    <row r="5" spans="1:6" ht="12" customHeight="1" hidden="1">
      <c r="A5" s="15"/>
      <c r="B5" s="4"/>
      <c r="C5" s="3"/>
      <c r="D5" s="3"/>
      <c r="E5" s="7"/>
      <c r="F5" s="1">
        <v>2.78</v>
      </c>
    </row>
    <row r="6" spans="1:6" ht="25.5">
      <c r="A6" s="15" t="s">
        <v>0</v>
      </c>
      <c r="B6" s="4" t="s">
        <v>1</v>
      </c>
      <c r="C6" s="3"/>
      <c r="D6" s="3"/>
      <c r="E6" s="3"/>
      <c r="F6" s="1"/>
    </row>
    <row r="7" spans="1:6" ht="15">
      <c r="A7" s="166" t="s">
        <v>31</v>
      </c>
      <c r="B7" s="79" t="s">
        <v>52</v>
      </c>
      <c r="C7" s="1"/>
      <c r="D7" s="1"/>
      <c r="E7" s="12"/>
      <c r="F7" s="17"/>
    </row>
    <row r="8" spans="1:6" ht="12.75">
      <c r="A8" s="167"/>
      <c r="B8" s="78" t="s">
        <v>35</v>
      </c>
      <c r="C8" s="104">
        <v>10</v>
      </c>
      <c r="D8" s="104">
        <v>120</v>
      </c>
      <c r="E8" s="114">
        <v>658</v>
      </c>
      <c r="F8" s="111">
        <f>E8*F5</f>
        <v>1829.2399999999998</v>
      </c>
    </row>
    <row r="9" spans="1:6" ht="12.75">
      <c r="A9" s="167"/>
      <c r="B9" s="78" t="s">
        <v>45</v>
      </c>
      <c r="C9" s="104">
        <v>30</v>
      </c>
      <c r="D9" s="104">
        <v>75</v>
      </c>
      <c r="E9" s="116"/>
      <c r="F9" s="113"/>
    </row>
    <row r="10" spans="1:6" ht="12.75">
      <c r="A10" s="167"/>
      <c r="B10" s="33" t="s">
        <v>34</v>
      </c>
      <c r="C10" s="101">
        <v>1</v>
      </c>
      <c r="D10" s="101">
        <v>391</v>
      </c>
      <c r="E10" s="13"/>
      <c r="F10" s="17"/>
    </row>
    <row r="11" spans="1:6" ht="12.75">
      <c r="A11" s="168"/>
      <c r="B11" s="33" t="s">
        <v>35</v>
      </c>
      <c r="C11" s="101">
        <v>6</v>
      </c>
      <c r="D11" s="101">
        <v>72</v>
      </c>
      <c r="E11" s="13"/>
      <c r="F11" s="17"/>
    </row>
    <row r="12" spans="1:6" ht="15">
      <c r="A12" s="166" t="s">
        <v>78</v>
      </c>
      <c r="B12" s="79" t="s">
        <v>82</v>
      </c>
      <c r="C12" s="105"/>
      <c r="D12" s="105"/>
      <c r="E12" s="13"/>
      <c r="F12" s="17"/>
    </row>
    <row r="13" spans="1:6" ht="12.75">
      <c r="A13" s="168"/>
      <c r="B13" s="85" t="s">
        <v>83</v>
      </c>
      <c r="C13" s="106">
        <v>1</v>
      </c>
      <c r="D13" s="106">
        <v>45</v>
      </c>
      <c r="E13" s="13">
        <v>45</v>
      </c>
      <c r="F13" s="17">
        <f>E13*F5</f>
        <v>125.1</v>
      </c>
    </row>
    <row r="14" spans="1:6" ht="30">
      <c r="A14" s="166" t="s">
        <v>141</v>
      </c>
      <c r="B14" s="89" t="s">
        <v>133</v>
      </c>
      <c r="C14" s="105"/>
      <c r="D14" s="105"/>
      <c r="E14" s="13"/>
      <c r="F14" s="17"/>
    </row>
    <row r="15" spans="1:6" ht="12.75">
      <c r="A15" s="167"/>
      <c r="B15" s="1" t="s">
        <v>137</v>
      </c>
      <c r="C15" s="103">
        <v>18</v>
      </c>
      <c r="D15" s="103">
        <v>1998</v>
      </c>
      <c r="E15" s="171">
        <v>7780.5</v>
      </c>
      <c r="F15" s="111">
        <f>E15*F5</f>
        <v>21629.789999999997</v>
      </c>
    </row>
    <row r="16" spans="1:6" ht="12.75">
      <c r="A16" s="167"/>
      <c r="B16" s="1" t="s">
        <v>138</v>
      </c>
      <c r="C16" s="103">
        <v>16.5</v>
      </c>
      <c r="D16" s="103">
        <v>1402.5</v>
      </c>
      <c r="E16" s="172"/>
      <c r="F16" s="112"/>
    </row>
    <row r="17" spans="1:6" ht="12.75">
      <c r="A17" s="167"/>
      <c r="B17" s="1" t="s">
        <v>139</v>
      </c>
      <c r="C17" s="103">
        <v>5</v>
      </c>
      <c r="D17" s="103">
        <v>4150</v>
      </c>
      <c r="E17" s="172"/>
      <c r="F17" s="112"/>
    </row>
    <row r="18" spans="1:6" ht="12.75">
      <c r="A18" s="167"/>
      <c r="B18" s="1" t="s">
        <v>140</v>
      </c>
      <c r="C18" s="103">
        <v>100</v>
      </c>
      <c r="D18" s="103">
        <v>230</v>
      </c>
      <c r="E18" s="173"/>
      <c r="F18" s="113"/>
    </row>
    <row r="19" spans="1:6" ht="15">
      <c r="A19" s="167"/>
      <c r="B19" s="79" t="s">
        <v>146</v>
      </c>
      <c r="C19" s="105"/>
      <c r="D19" s="105"/>
      <c r="E19" s="13"/>
      <c r="F19" s="17"/>
    </row>
    <row r="20" spans="1:6" ht="12.75">
      <c r="A20" s="167"/>
      <c r="B20" s="1" t="s">
        <v>142</v>
      </c>
      <c r="C20" s="103">
        <v>1</v>
      </c>
      <c r="D20" s="103">
        <v>76.5</v>
      </c>
      <c r="E20" s="171">
        <v>112.5</v>
      </c>
      <c r="F20" s="111">
        <f>E20*F5</f>
        <v>312.75</v>
      </c>
    </row>
    <row r="21" spans="1:6" ht="12.75">
      <c r="A21" s="167"/>
      <c r="B21" s="1" t="s">
        <v>143</v>
      </c>
      <c r="C21" s="103">
        <v>1</v>
      </c>
      <c r="D21" s="103">
        <v>15.1</v>
      </c>
      <c r="E21" s="172"/>
      <c r="F21" s="112"/>
    </row>
    <row r="22" spans="1:6" ht="12.75">
      <c r="A22" s="167"/>
      <c r="B22" s="1" t="s">
        <v>144</v>
      </c>
      <c r="C22" s="103">
        <v>1</v>
      </c>
      <c r="D22" s="103">
        <v>13.2</v>
      </c>
      <c r="E22" s="172"/>
      <c r="F22" s="112"/>
    </row>
    <row r="23" spans="1:6" ht="12.75">
      <c r="A23" s="168"/>
      <c r="B23" s="1" t="s">
        <v>145</v>
      </c>
      <c r="C23" s="103">
        <v>1</v>
      </c>
      <c r="D23" s="103">
        <v>7.7</v>
      </c>
      <c r="E23" s="173"/>
      <c r="F23" s="113"/>
    </row>
    <row r="24" spans="1:6" ht="15">
      <c r="A24" s="166" t="s">
        <v>167</v>
      </c>
      <c r="B24" s="79" t="s">
        <v>165</v>
      </c>
      <c r="C24" s="103"/>
      <c r="D24" s="103"/>
      <c r="E24" s="13"/>
      <c r="F24" s="17"/>
    </row>
    <row r="25" spans="1:6" ht="12.75">
      <c r="A25" s="167"/>
      <c r="B25" s="1" t="s">
        <v>159</v>
      </c>
      <c r="C25" s="103">
        <v>3</v>
      </c>
      <c r="D25" s="103">
        <v>278.4</v>
      </c>
      <c r="E25" s="171">
        <v>320.31</v>
      </c>
      <c r="F25" s="111">
        <f>E25*F5</f>
        <v>890.4617999999999</v>
      </c>
    </row>
    <row r="26" spans="1:6" ht="12.75">
      <c r="A26" s="167"/>
      <c r="B26" s="1" t="s">
        <v>158</v>
      </c>
      <c r="C26" s="103">
        <v>0.8</v>
      </c>
      <c r="D26" s="103">
        <v>41.91</v>
      </c>
      <c r="E26" s="173"/>
      <c r="F26" s="113"/>
    </row>
    <row r="27" spans="1:6" ht="15">
      <c r="A27" s="167"/>
      <c r="B27" s="79" t="s">
        <v>194</v>
      </c>
      <c r="C27" s="103"/>
      <c r="D27" s="103"/>
      <c r="E27" s="13"/>
      <c r="F27" s="17"/>
    </row>
    <row r="28" spans="1:6" ht="12.75">
      <c r="A28" s="167"/>
      <c r="B28" s="1" t="s">
        <v>166</v>
      </c>
      <c r="C28" s="103">
        <v>3</v>
      </c>
      <c r="D28" s="103">
        <v>840</v>
      </c>
      <c r="E28" s="171">
        <v>1029.36</v>
      </c>
      <c r="F28" s="111">
        <f>E28*F5</f>
        <v>2861.6207999999997</v>
      </c>
    </row>
    <row r="29" spans="1:6" ht="12.75">
      <c r="A29" s="168"/>
      <c r="B29" s="1" t="s">
        <v>132</v>
      </c>
      <c r="C29" s="103">
        <v>24</v>
      </c>
      <c r="D29" s="103">
        <v>189.36</v>
      </c>
      <c r="E29" s="173"/>
      <c r="F29" s="113"/>
    </row>
    <row r="30" spans="1:6" ht="24">
      <c r="A30" s="166" t="s">
        <v>203</v>
      </c>
      <c r="B30" s="84" t="s">
        <v>56</v>
      </c>
      <c r="C30" s="195"/>
      <c r="D30" s="196"/>
      <c r="E30" s="13"/>
      <c r="F30" s="17"/>
    </row>
    <row r="31" spans="1:6" ht="12.75">
      <c r="A31" s="167"/>
      <c r="B31" s="1" t="s">
        <v>199</v>
      </c>
      <c r="C31" s="103">
        <v>1</v>
      </c>
      <c r="D31" s="103">
        <v>730</v>
      </c>
      <c r="E31" s="171">
        <v>1679.9</v>
      </c>
      <c r="F31" s="111">
        <f>E31*F5</f>
        <v>4670.122</v>
      </c>
    </row>
    <row r="32" spans="1:6" ht="12.75">
      <c r="A32" s="167"/>
      <c r="B32" s="1" t="s">
        <v>200</v>
      </c>
      <c r="C32" s="103">
        <v>25</v>
      </c>
      <c r="D32" s="103">
        <v>600.03</v>
      </c>
      <c r="E32" s="172"/>
      <c r="F32" s="112"/>
    </row>
    <row r="33" spans="1:6" ht="12.75">
      <c r="A33" s="167"/>
      <c r="B33" s="1" t="s">
        <v>201</v>
      </c>
      <c r="C33" s="103">
        <v>25</v>
      </c>
      <c r="D33" s="103">
        <v>200.01</v>
      </c>
      <c r="E33" s="172"/>
      <c r="F33" s="112"/>
    </row>
    <row r="34" spans="1:6" ht="12.75">
      <c r="A34" s="168"/>
      <c r="B34" s="1" t="s">
        <v>202</v>
      </c>
      <c r="C34" s="103">
        <v>50</v>
      </c>
      <c r="D34" s="103">
        <v>149.86</v>
      </c>
      <c r="E34" s="173"/>
      <c r="F34" s="113"/>
    </row>
    <row r="35" spans="1:6" ht="15">
      <c r="A35" s="166" t="s">
        <v>218</v>
      </c>
      <c r="B35" s="96" t="s">
        <v>223</v>
      </c>
      <c r="C35" s="103"/>
      <c r="D35" s="103"/>
      <c r="E35" s="13"/>
      <c r="F35" s="17"/>
    </row>
    <row r="36" spans="1:6" ht="12.75">
      <c r="A36" s="167"/>
      <c r="B36" s="1" t="s">
        <v>224</v>
      </c>
      <c r="C36" s="103">
        <v>200</v>
      </c>
      <c r="D36" s="103">
        <v>130</v>
      </c>
      <c r="E36" s="171">
        <v>4918.25</v>
      </c>
      <c r="F36" s="111">
        <f>E36*F5</f>
        <v>13672.734999999999</v>
      </c>
    </row>
    <row r="37" spans="1:6" ht="12.75">
      <c r="A37" s="167"/>
      <c r="B37" s="1" t="s">
        <v>227</v>
      </c>
      <c r="C37" s="103">
        <v>2</v>
      </c>
      <c r="D37" s="103">
        <v>3500</v>
      </c>
      <c r="E37" s="172"/>
      <c r="F37" s="112"/>
    </row>
    <row r="38" spans="1:6" ht="12.75">
      <c r="A38" s="167"/>
      <c r="B38" s="1" t="s">
        <v>228</v>
      </c>
      <c r="C38" s="103">
        <v>1</v>
      </c>
      <c r="D38" s="103">
        <v>1220</v>
      </c>
      <c r="E38" s="172"/>
      <c r="F38" s="112"/>
    </row>
    <row r="39" spans="1:6" ht="12.75">
      <c r="A39" s="167"/>
      <c r="B39" s="1" t="s">
        <v>229</v>
      </c>
      <c r="C39" s="42">
        <v>0.125</v>
      </c>
      <c r="D39" s="103">
        <v>36.25</v>
      </c>
      <c r="E39" s="172"/>
      <c r="F39" s="112"/>
    </row>
    <row r="40" spans="1:6" ht="12.75">
      <c r="A40" s="168"/>
      <c r="B40" s="1" t="s">
        <v>230</v>
      </c>
      <c r="C40" s="103">
        <v>1</v>
      </c>
      <c r="D40" s="103">
        <v>32</v>
      </c>
      <c r="E40" s="173"/>
      <c r="F40" s="113"/>
    </row>
    <row r="41" spans="1:6" ht="15">
      <c r="A41" s="166" t="s">
        <v>234</v>
      </c>
      <c r="B41" s="96" t="s">
        <v>237</v>
      </c>
      <c r="C41" s="105"/>
      <c r="D41" s="105"/>
      <c r="E41" s="13"/>
      <c r="F41" s="17"/>
    </row>
    <row r="42" spans="1:6" ht="12.75">
      <c r="A42" s="168"/>
      <c r="B42" s="1" t="s">
        <v>235</v>
      </c>
      <c r="C42" s="103">
        <v>1</v>
      </c>
      <c r="D42" s="103">
        <v>675.56</v>
      </c>
      <c r="E42" s="13">
        <v>675.56</v>
      </c>
      <c r="F42" s="17">
        <f>E42*F5</f>
        <v>1878.0567999999996</v>
      </c>
    </row>
    <row r="43" spans="1:6" ht="15">
      <c r="A43" s="166" t="s">
        <v>239</v>
      </c>
      <c r="B43" s="96" t="s">
        <v>241</v>
      </c>
      <c r="C43" s="105"/>
      <c r="D43" s="105"/>
      <c r="E43" s="13"/>
      <c r="F43" s="17"/>
    </row>
    <row r="44" spans="1:6" ht="12.75">
      <c r="A44" s="168"/>
      <c r="B44" s="1" t="s">
        <v>242</v>
      </c>
      <c r="C44" s="103">
        <v>1</v>
      </c>
      <c r="D44" s="103">
        <v>355</v>
      </c>
      <c r="E44" s="13"/>
      <c r="F44" s="17">
        <v>355</v>
      </c>
    </row>
    <row r="45" spans="1:6" ht="12.75">
      <c r="A45" s="40"/>
      <c r="B45" s="63" t="s">
        <v>27</v>
      </c>
      <c r="C45" s="203"/>
      <c r="D45" s="204"/>
      <c r="E45" s="50">
        <f>SUM(E8:E44)</f>
        <v>17219.38</v>
      </c>
      <c r="F45" s="32">
        <f>SUM(F7:F44)</f>
        <v>48224.876399999994</v>
      </c>
    </row>
    <row r="46" spans="1:6" ht="12.75">
      <c r="A46" s="40"/>
      <c r="B46" s="43" t="s">
        <v>28</v>
      </c>
      <c r="C46" s="103"/>
      <c r="D46" s="199"/>
      <c r="E46" s="13"/>
      <c r="F46" s="46"/>
    </row>
    <row r="47" spans="1:6" ht="12.75" customHeight="1">
      <c r="A47" s="181" t="s">
        <v>29</v>
      </c>
      <c r="B47" s="79" t="s">
        <v>48</v>
      </c>
      <c r="C47" s="105"/>
      <c r="D47" s="105"/>
      <c r="E47" s="21"/>
      <c r="F47" s="17"/>
    </row>
    <row r="48" spans="1:6" ht="12.75">
      <c r="A48" s="182"/>
      <c r="B48" s="78" t="s">
        <v>49</v>
      </c>
      <c r="C48" s="104">
        <v>1</v>
      </c>
      <c r="D48" s="104">
        <v>135</v>
      </c>
      <c r="E48" s="12"/>
      <c r="F48" s="17">
        <v>135</v>
      </c>
    </row>
    <row r="49" spans="1:6" ht="12.75">
      <c r="A49" s="183"/>
      <c r="B49" s="78" t="s">
        <v>50</v>
      </c>
      <c r="C49" s="104">
        <v>1</v>
      </c>
      <c r="D49" s="104">
        <v>164</v>
      </c>
      <c r="E49" s="12"/>
      <c r="F49" s="17">
        <v>164</v>
      </c>
    </row>
    <row r="50" spans="1:6" ht="12.75">
      <c r="A50" s="166" t="s">
        <v>64</v>
      </c>
      <c r="B50" s="84" t="s">
        <v>33</v>
      </c>
      <c r="C50" s="195"/>
      <c r="D50" s="196"/>
      <c r="E50" s="12"/>
      <c r="F50" s="17"/>
    </row>
    <row r="51" spans="1:6" ht="15.75" customHeight="1">
      <c r="A51" s="168"/>
      <c r="B51" s="65" t="s">
        <v>69</v>
      </c>
      <c r="C51" s="102">
        <v>7</v>
      </c>
      <c r="D51" s="102">
        <v>84.6</v>
      </c>
      <c r="E51" s="12"/>
      <c r="F51" s="17">
        <v>84.6</v>
      </c>
    </row>
    <row r="52" spans="1:6" ht="12" customHeight="1">
      <c r="A52" s="23" t="s">
        <v>78</v>
      </c>
      <c r="B52" s="85" t="s">
        <v>69</v>
      </c>
      <c r="C52" s="106">
        <v>10</v>
      </c>
      <c r="D52" s="106">
        <v>120.01</v>
      </c>
      <c r="E52" s="12"/>
      <c r="F52" s="17">
        <v>120.01</v>
      </c>
    </row>
    <row r="53" spans="1:6" ht="14.25" customHeight="1">
      <c r="A53" s="23" t="s">
        <v>86</v>
      </c>
      <c r="B53" s="1" t="s">
        <v>69</v>
      </c>
      <c r="C53" s="103">
        <v>26</v>
      </c>
      <c r="D53" s="103">
        <v>192</v>
      </c>
      <c r="E53" s="12"/>
      <c r="F53" s="17">
        <v>312</v>
      </c>
    </row>
    <row r="54" spans="1:6" ht="15" customHeight="1">
      <c r="A54" s="72" t="s">
        <v>115</v>
      </c>
      <c r="B54" s="1" t="s">
        <v>114</v>
      </c>
      <c r="C54" s="103">
        <v>8</v>
      </c>
      <c r="D54" s="103">
        <v>96</v>
      </c>
      <c r="E54" s="12"/>
      <c r="F54" s="17"/>
    </row>
    <row r="55" spans="1:6" ht="15" customHeight="1">
      <c r="A55" s="87" t="s">
        <v>203</v>
      </c>
      <c r="B55" s="1" t="s">
        <v>132</v>
      </c>
      <c r="C55" s="103">
        <v>12</v>
      </c>
      <c r="D55" s="103">
        <v>91.62</v>
      </c>
      <c r="E55" s="12"/>
      <c r="F55" s="17">
        <v>91.62</v>
      </c>
    </row>
    <row r="56" spans="1:6" ht="15" customHeight="1">
      <c r="A56" s="166" t="s">
        <v>218</v>
      </c>
      <c r="B56" s="1" t="s">
        <v>225</v>
      </c>
      <c r="C56" s="103">
        <v>36</v>
      </c>
      <c r="D56" s="103">
        <v>1791.66</v>
      </c>
      <c r="E56" s="114"/>
      <c r="F56" s="111">
        <v>2740.66</v>
      </c>
    </row>
    <row r="57" spans="1:6" ht="15" customHeight="1">
      <c r="A57" s="167"/>
      <c r="B57" s="1" t="s">
        <v>226</v>
      </c>
      <c r="C57" s="103">
        <v>1</v>
      </c>
      <c r="D57" s="103">
        <v>464</v>
      </c>
      <c r="E57" s="115"/>
      <c r="F57" s="112"/>
    </row>
    <row r="58" spans="1:6" ht="15" customHeight="1">
      <c r="A58" s="167"/>
      <c r="B58" s="1" t="s">
        <v>209</v>
      </c>
      <c r="C58" s="103">
        <v>1</v>
      </c>
      <c r="D58" s="103">
        <v>485</v>
      </c>
      <c r="E58" s="116"/>
      <c r="F58" s="112"/>
    </row>
    <row r="59" spans="1:6" ht="15" customHeight="1">
      <c r="A59" s="40" t="s">
        <v>234</v>
      </c>
      <c r="B59" s="1" t="s">
        <v>225</v>
      </c>
      <c r="C59" s="103">
        <v>30</v>
      </c>
      <c r="D59" s="103">
        <v>1494</v>
      </c>
      <c r="E59" s="34"/>
      <c r="F59" s="17">
        <v>1494</v>
      </c>
    </row>
    <row r="60" spans="1:6" ht="15" customHeight="1">
      <c r="A60" s="40" t="s">
        <v>239</v>
      </c>
      <c r="B60" s="1" t="s">
        <v>225</v>
      </c>
      <c r="C60" s="103">
        <v>11</v>
      </c>
      <c r="D60" s="103">
        <v>963.6</v>
      </c>
      <c r="E60" s="34"/>
      <c r="F60" s="17">
        <v>963.6</v>
      </c>
    </row>
    <row r="61" spans="1:6" ht="15">
      <c r="A61" s="184" t="s">
        <v>203</v>
      </c>
      <c r="B61" s="79" t="s">
        <v>195</v>
      </c>
      <c r="C61" s="103"/>
      <c r="D61" s="103"/>
      <c r="E61" s="12"/>
      <c r="F61" s="17"/>
    </row>
    <row r="62" spans="1:6" ht="12.75">
      <c r="A62" s="184"/>
      <c r="B62" s="1" t="s">
        <v>129</v>
      </c>
      <c r="C62" s="103">
        <v>2.5</v>
      </c>
      <c r="D62" s="103">
        <v>103.19</v>
      </c>
      <c r="E62" s="12"/>
      <c r="F62" s="17">
        <v>103.19</v>
      </c>
    </row>
    <row r="63" spans="1:6" ht="12.75">
      <c r="A63" s="184"/>
      <c r="B63" s="84" t="s">
        <v>196</v>
      </c>
      <c r="C63" s="195"/>
      <c r="D63" s="196"/>
      <c r="E63" s="12"/>
      <c r="F63" s="17"/>
    </row>
    <row r="64" spans="1:6" ht="12.75">
      <c r="A64" s="184"/>
      <c r="B64" s="1" t="s">
        <v>197</v>
      </c>
      <c r="C64" s="103">
        <v>10.5</v>
      </c>
      <c r="D64" s="103">
        <v>283.5</v>
      </c>
      <c r="E64" s="114">
        <v>1292.5</v>
      </c>
      <c r="F64" s="111">
        <f>E64*F5</f>
        <v>3593.1499999999996</v>
      </c>
    </row>
    <row r="65" spans="1:6" ht="12.75">
      <c r="A65" s="184"/>
      <c r="B65" s="1" t="s">
        <v>198</v>
      </c>
      <c r="C65" s="103">
        <v>150</v>
      </c>
      <c r="D65" s="103">
        <v>105</v>
      </c>
      <c r="E65" s="115"/>
      <c r="F65" s="112"/>
    </row>
    <row r="66" spans="1:6" ht="12.75">
      <c r="A66" s="184"/>
      <c r="B66" s="1" t="s">
        <v>187</v>
      </c>
      <c r="C66" s="103">
        <v>1</v>
      </c>
      <c r="D66" s="103">
        <v>904</v>
      </c>
      <c r="E66" s="116"/>
      <c r="F66" s="113"/>
    </row>
    <row r="67" spans="1:6" ht="15">
      <c r="A67" s="166" t="s">
        <v>234</v>
      </c>
      <c r="B67" s="96" t="s">
        <v>236</v>
      </c>
      <c r="C67" s="105"/>
      <c r="D67" s="105"/>
      <c r="E67" s="12"/>
      <c r="F67" s="17"/>
    </row>
    <row r="68" spans="1:6" ht="12.75">
      <c r="A68" s="168"/>
      <c r="B68" s="1" t="s">
        <v>47</v>
      </c>
      <c r="C68" s="103">
        <v>50</v>
      </c>
      <c r="D68" s="103">
        <v>340</v>
      </c>
      <c r="E68" s="12"/>
      <c r="F68" s="17">
        <v>340</v>
      </c>
    </row>
    <row r="69" spans="1:6" ht="15">
      <c r="A69" s="166" t="s">
        <v>239</v>
      </c>
      <c r="B69" s="96" t="s">
        <v>243</v>
      </c>
      <c r="C69" s="105"/>
      <c r="D69" s="105"/>
      <c r="E69" s="12"/>
      <c r="F69" s="17"/>
    </row>
    <row r="70" spans="1:6" ht="12.75">
      <c r="A70" s="168"/>
      <c r="B70" s="1" t="s">
        <v>244</v>
      </c>
      <c r="C70" s="103">
        <v>1</v>
      </c>
      <c r="D70" s="103">
        <v>244.67</v>
      </c>
      <c r="E70" s="12"/>
      <c r="F70" s="17">
        <v>244.67</v>
      </c>
    </row>
    <row r="71" spans="1:6" ht="13.5" customHeight="1">
      <c r="A71" s="64"/>
      <c r="B71" s="175" t="s">
        <v>2</v>
      </c>
      <c r="C71" s="176"/>
      <c r="D71" s="176"/>
      <c r="E71" s="177"/>
      <c r="F71" s="17"/>
    </row>
    <row r="72" spans="1:6" ht="0.75" customHeight="1" hidden="1">
      <c r="A72" s="64"/>
      <c r="B72" s="59" t="s">
        <v>36</v>
      </c>
      <c r="C72" s="59" t="s">
        <v>37</v>
      </c>
      <c r="D72" s="59" t="s">
        <v>38</v>
      </c>
      <c r="E72" s="59" t="s">
        <v>39</v>
      </c>
      <c r="F72" s="17"/>
    </row>
    <row r="73" spans="1:6" ht="14.25" customHeight="1" hidden="1">
      <c r="A73" s="64"/>
      <c r="B73" s="59">
        <v>4706.4</v>
      </c>
      <c r="C73" s="59">
        <v>10.48</v>
      </c>
      <c r="D73" s="59">
        <v>12</v>
      </c>
      <c r="E73" s="59">
        <f>B73*C73*D73</f>
        <v>591876.8640000001</v>
      </c>
      <c r="F73" s="17"/>
    </row>
    <row r="74" spans="1:7" ht="15">
      <c r="A74" s="5"/>
      <c r="B74" s="211" t="s">
        <v>5</v>
      </c>
      <c r="C74" s="212"/>
      <c r="D74" s="212"/>
      <c r="E74" s="213"/>
      <c r="F74" s="18">
        <v>142801</v>
      </c>
      <c r="G74" s="69">
        <v>0.2</v>
      </c>
    </row>
    <row r="75" spans="1:7" ht="15">
      <c r="A75" s="2"/>
      <c r="B75" s="211" t="s">
        <v>19</v>
      </c>
      <c r="C75" s="212"/>
      <c r="D75" s="212"/>
      <c r="E75" s="213"/>
      <c r="F75" s="18">
        <f>E73*G75</f>
        <v>147969.21600000001</v>
      </c>
      <c r="G75" s="69">
        <v>0.25</v>
      </c>
    </row>
    <row r="76" spans="1:6" ht="13.5" customHeight="1">
      <c r="A76" s="19"/>
      <c r="B76" s="211" t="s">
        <v>21</v>
      </c>
      <c r="C76" s="212"/>
      <c r="D76" s="212"/>
      <c r="E76" s="213"/>
      <c r="F76" s="18">
        <v>3106</v>
      </c>
    </row>
    <row r="77" spans="1:6" ht="13.5" customHeight="1">
      <c r="A77" s="19"/>
      <c r="B77" s="211" t="s">
        <v>22</v>
      </c>
      <c r="C77" s="212"/>
      <c r="D77" s="212"/>
      <c r="E77" s="213"/>
      <c r="F77" s="18">
        <v>1084</v>
      </c>
    </row>
    <row r="78" spans="1:7" ht="15">
      <c r="A78" s="19"/>
      <c r="B78" s="211" t="s">
        <v>23</v>
      </c>
      <c r="C78" s="212"/>
      <c r="D78" s="212"/>
      <c r="E78" s="213"/>
      <c r="F78" s="18">
        <f>E73*G78</f>
        <v>71025.22368000001</v>
      </c>
      <c r="G78" s="69">
        <v>0.12</v>
      </c>
    </row>
    <row r="79" spans="1:7" ht="15">
      <c r="A79" s="19"/>
      <c r="B79" s="214" t="s">
        <v>24</v>
      </c>
      <c r="C79" s="215"/>
      <c r="D79" s="215"/>
      <c r="E79" s="216"/>
      <c r="F79" s="18">
        <f>E73*G79</f>
        <v>11837.537280000002</v>
      </c>
      <c r="G79" s="70">
        <v>0.02</v>
      </c>
    </row>
    <row r="80" spans="1:7" ht="15">
      <c r="A80" s="19"/>
      <c r="B80" s="217" t="s">
        <v>44</v>
      </c>
      <c r="C80" s="218"/>
      <c r="D80" s="218"/>
      <c r="E80" s="219"/>
      <c r="F80" s="41">
        <v>3632</v>
      </c>
      <c r="G80" s="69">
        <v>0.03</v>
      </c>
    </row>
    <row r="81" spans="1:7" ht="15">
      <c r="A81" s="19"/>
      <c r="B81" s="220" t="s">
        <v>240</v>
      </c>
      <c r="C81" s="221"/>
      <c r="D81" s="221"/>
      <c r="E81" s="222"/>
      <c r="F81" s="41">
        <v>91260</v>
      </c>
      <c r="G81" s="69"/>
    </row>
    <row r="82" spans="1:7" ht="12.75">
      <c r="A82" s="19"/>
      <c r="B82" s="223" t="s">
        <v>252</v>
      </c>
      <c r="C82" s="224"/>
      <c r="D82" s="224"/>
      <c r="E82" s="225"/>
      <c r="F82" s="17">
        <v>12000</v>
      </c>
      <c r="G82" s="69"/>
    </row>
    <row r="83" spans="1:6" ht="13.5" customHeight="1">
      <c r="A83" s="1"/>
      <c r="B83" s="36" t="s">
        <v>6</v>
      </c>
      <c r="C83" s="37"/>
      <c r="D83" s="37"/>
      <c r="E83" s="38"/>
      <c r="F83" s="32">
        <f>SUM(F45:F82)</f>
        <v>543326.3533600001</v>
      </c>
    </row>
    <row r="84" spans="1:6" ht="13.5">
      <c r="A84" s="1"/>
      <c r="B84" s="129" t="s">
        <v>25</v>
      </c>
      <c r="C84" s="130"/>
      <c r="D84" s="130"/>
      <c r="E84" s="131"/>
      <c r="F84" s="18">
        <v>570651</v>
      </c>
    </row>
    <row r="85" spans="1:6" ht="12.75">
      <c r="A85" s="197" t="s">
        <v>250</v>
      </c>
      <c r="B85" s="197"/>
      <c r="C85" s="197"/>
      <c r="D85" s="197"/>
      <c r="E85" s="197"/>
      <c r="F85" s="75">
        <v>93639</v>
      </c>
    </row>
    <row r="86" spans="1:6" ht="12.75">
      <c r="A86" s="125" t="s">
        <v>42</v>
      </c>
      <c r="B86" s="125"/>
      <c r="C86" s="125"/>
      <c r="D86" s="125"/>
      <c r="E86" s="125"/>
      <c r="F86" s="125"/>
    </row>
  </sheetData>
  <sheetProtection/>
  <mergeCells count="50">
    <mergeCell ref="E31:E34"/>
    <mergeCell ref="F31:F34"/>
    <mergeCell ref="F64:F66"/>
    <mergeCell ref="A1:F1"/>
    <mergeCell ref="A2:F2"/>
    <mergeCell ref="A3:A4"/>
    <mergeCell ref="B3:B4"/>
    <mergeCell ref="C3:E3"/>
    <mergeCell ref="E36:E40"/>
    <mergeCell ref="F36:F40"/>
    <mergeCell ref="F15:F18"/>
    <mergeCell ref="E20:E23"/>
    <mergeCell ref="F20:F23"/>
    <mergeCell ref="A35:A40"/>
    <mergeCell ref="A67:A68"/>
    <mergeCell ref="A41:A42"/>
    <mergeCell ref="A56:A58"/>
    <mergeCell ref="F56:F58"/>
    <mergeCell ref="E56:E58"/>
    <mergeCell ref="A61:A66"/>
    <mergeCell ref="E64:E66"/>
    <mergeCell ref="E15:E18"/>
    <mergeCell ref="F3:F4"/>
    <mergeCell ref="A7:A11"/>
    <mergeCell ref="A47:A49"/>
    <mergeCell ref="A50:A51"/>
    <mergeCell ref="A12:A13"/>
    <mergeCell ref="A14:A23"/>
    <mergeCell ref="A24:A29"/>
    <mergeCell ref="A30:A34"/>
    <mergeCell ref="A43:A44"/>
    <mergeCell ref="B80:E80"/>
    <mergeCell ref="B79:E79"/>
    <mergeCell ref="E8:E9"/>
    <mergeCell ref="F8:F9"/>
    <mergeCell ref="E25:E26"/>
    <mergeCell ref="F25:F26"/>
    <mergeCell ref="E28:E29"/>
    <mergeCell ref="F28:F29"/>
    <mergeCell ref="B71:E71"/>
    <mergeCell ref="A69:A70"/>
    <mergeCell ref="B84:E84"/>
    <mergeCell ref="B77:E77"/>
    <mergeCell ref="B82:E82"/>
    <mergeCell ref="A86:F86"/>
    <mergeCell ref="B74:E74"/>
    <mergeCell ref="B75:E75"/>
    <mergeCell ref="B76:E76"/>
    <mergeCell ref="A85:E85"/>
    <mergeCell ref="B78:E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2019-03-04T07:27:21Z</cp:lastPrinted>
  <dcterms:created xsi:type="dcterms:W3CDTF">2013-03-18T12:40:57Z</dcterms:created>
  <dcterms:modified xsi:type="dcterms:W3CDTF">2019-03-04T07:29:32Z</dcterms:modified>
  <cp:category/>
  <cp:version/>
  <cp:contentType/>
  <cp:contentStatus/>
</cp:coreProperties>
</file>