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10" windowHeight="11595" activeTab="11"/>
  </bookViews>
  <sheets>
    <sheet name="дом №5" sheetId="1" r:id="rId1"/>
    <sheet name="дом№6" sheetId="2" r:id="rId2"/>
    <sheet name="дом№7" sheetId="3" r:id="rId3"/>
    <sheet name="дом№8" sheetId="4" r:id="rId4"/>
    <sheet name="дом№9" sheetId="5" r:id="rId5"/>
    <sheet name="дом№10" sheetId="6" r:id="rId6"/>
    <sheet name="дом№11" sheetId="7" r:id="rId7"/>
    <sheet name="дом№12" sheetId="8" r:id="rId8"/>
    <sheet name="дом№14" sheetId="9" r:id="rId9"/>
    <sheet name="дом№15" sheetId="10" r:id="rId10"/>
    <sheet name="дом№16" sheetId="11" r:id="rId11"/>
    <sheet name="дом№17" sheetId="12" r:id="rId12"/>
  </sheets>
  <definedNames/>
  <calcPr fullCalcOnLoad="1"/>
</workbook>
</file>

<file path=xl/sharedStrings.xml><?xml version="1.0" encoding="utf-8"?>
<sst xmlns="http://schemas.openxmlformats.org/spreadsheetml/2006/main" count="729" uniqueCount="190">
  <si>
    <t>1.</t>
  </si>
  <si>
    <t>Текущий ремонт мест общего пользования: в т.ч.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</si>
  <si>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</si>
  <si>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</si>
  <si>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</si>
  <si>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</si>
  <si>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</si>
  <si>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Белоберезовский,5</t>
  </si>
  <si>
    <t>Орловский р-он, п. Белоберезовский,6</t>
  </si>
  <si>
    <t>Орловский р-он, п. Белоберезовский,7</t>
  </si>
  <si>
    <t>Орловский р-он, п. Белоберезовский,8</t>
  </si>
  <si>
    <t>Орловский р-он, п. Белоберезовский,9</t>
  </si>
  <si>
    <t>Орловский р-он, п. Белоберезовский,10</t>
  </si>
  <si>
    <t>Орловский р-он, п. Белоберезовский,11</t>
  </si>
  <si>
    <t>Орловский р-он, п. Белоберезовский,12</t>
  </si>
  <si>
    <t>Орловский р-он, п. Белоберезовский,14</t>
  </si>
  <si>
    <t>Орловский р-он, п. Белоберезовский,15</t>
  </si>
  <si>
    <t>Орловский р-он, п. Белоберезовский,16</t>
  </si>
  <si>
    <t>Орловский р-он, п. Белоберезовский,17</t>
  </si>
  <si>
    <t>ТМЦ</t>
  </si>
  <si>
    <t>стоимо-  сть работ</t>
  </si>
  <si>
    <t>сумма ТМЦ</t>
  </si>
  <si>
    <t>стоимо-  сть работ по ремонту</t>
  </si>
  <si>
    <t>период</t>
  </si>
  <si>
    <t>Работы по содержанию помещений, входящих в состав общего имущества</t>
  </si>
  <si>
    <t>Работы (услуги) по управлению МКД</t>
  </si>
  <si>
    <t>Работы по содержанию и ремонту систем дымоудаления и вентиляции</t>
  </si>
  <si>
    <t>Работы по содержанию и ремонту систем внутрид. газового оборуд.</t>
  </si>
  <si>
    <t>Работы по проведению дератизации помещ., входящих в состав МКД.</t>
  </si>
  <si>
    <t>Транспортные расходы</t>
  </si>
  <si>
    <t>Комиссионные расходы (услуги банка)</t>
  </si>
  <si>
    <t>ДОХОДЫ: (оплачено населением)</t>
  </si>
  <si>
    <t>ОТЧЕТ УО размещен:</t>
  </si>
  <si>
    <t>на сайте ООО «Жилсервис» по адресу: www.gilservise.ru</t>
  </si>
  <si>
    <t>ИТОГО по РЕМОНТУ</t>
  </si>
  <si>
    <t>Прочие расходы:</t>
  </si>
  <si>
    <t>ФИНАНСОВЫЙ РЕЗУЛЬТАТ (перерасход)</t>
  </si>
  <si>
    <t>Плановые доходы</t>
  </si>
  <si>
    <t>тариф</t>
  </si>
  <si>
    <t>сумма</t>
  </si>
  <si>
    <t>к-во мес.</t>
  </si>
  <si>
    <t>Комиссионные расходы (услуги банка, прочие)</t>
  </si>
  <si>
    <t xml:space="preserve">стоимо-  сть работ </t>
  </si>
  <si>
    <t>Отчет управляющей организации ООО "Жилсервис" 2018г.</t>
  </si>
  <si>
    <t>ИТОГО по РЕМОНТУ:</t>
  </si>
  <si>
    <t>Замена в местах общего пользования</t>
  </si>
  <si>
    <t>Датчик движения ДД  008 бел.</t>
  </si>
  <si>
    <t>Лампа ЛОН 60</t>
  </si>
  <si>
    <t>01.</t>
  </si>
  <si>
    <t>ремонт эл. сетей в местах общего пользования</t>
  </si>
  <si>
    <t>Ремонт стояка КС</t>
  </si>
  <si>
    <t>Ревизия 110 РР</t>
  </si>
  <si>
    <t>Арматура Нбб 64-60</t>
  </si>
  <si>
    <t>Изолента 0,18*19 мм синяя 20 метров иэк</t>
  </si>
  <si>
    <t>Труба ХВТ 5мм</t>
  </si>
  <si>
    <t>ремонт освещения в подъезде</t>
  </si>
  <si>
    <t>Установка дополнительного освещения на фасаде дома</t>
  </si>
  <si>
    <t>Держатель д\труб Д-16мм</t>
  </si>
  <si>
    <t>Дюбель -гвоздь 6К40 с цилиндрическим бортиком</t>
  </si>
  <si>
    <t>Дюбель с шуруп.6*40 потайной</t>
  </si>
  <si>
    <t>ПВС 2 * 0,75. провод</t>
  </si>
  <si>
    <t xml:space="preserve">Прожектор СВ/Д СДО 07-30 30ВТ </t>
  </si>
  <si>
    <t>Труба ПВХ 16мм б. 100м. с зондом</t>
  </si>
  <si>
    <t>Ремонт входной двери</t>
  </si>
  <si>
    <t>Пружина дверная</t>
  </si>
  <si>
    <t>03.</t>
  </si>
  <si>
    <t>Установка доп. освещения на фасаде дома</t>
  </si>
  <si>
    <t>Дюбель + шуруп 6*40</t>
  </si>
  <si>
    <t>манжет 110</t>
  </si>
  <si>
    <t>Муфта 110</t>
  </si>
  <si>
    <t>тройник   110</t>
  </si>
  <si>
    <t>Ремонт стояка ХВ</t>
  </si>
  <si>
    <t>Тройник переходной 25х20х25</t>
  </si>
  <si>
    <t>Ремонт К. сетей</t>
  </si>
  <si>
    <t>Ремонт вент труб</t>
  </si>
  <si>
    <t>Цемент М500</t>
  </si>
  <si>
    <t>05.</t>
  </si>
  <si>
    <t>Лампа Лон 40</t>
  </si>
  <si>
    <t>Ремонт кровли</t>
  </si>
  <si>
    <t>Мастика битумная</t>
  </si>
  <si>
    <t>Праймер битумный</t>
  </si>
  <si>
    <t>Стеклокром К-4,5 (с\т) 10м2</t>
  </si>
  <si>
    <t>URSA М-11 (24м2)1,2 куб.м</t>
  </si>
  <si>
    <t>брус</t>
  </si>
  <si>
    <t>Доска обр. 25/150*6м профилированная</t>
  </si>
  <si>
    <t>Доска обр.25/100 6м профилированная</t>
  </si>
  <si>
    <t>Профилированный лист С-8 2000х1200</t>
  </si>
  <si>
    <t>Саморез  для ГКП оксид.3,5*41</t>
  </si>
  <si>
    <t>Саморез  по дереву 3,5х51</t>
  </si>
  <si>
    <t>Саморез 4,8х35</t>
  </si>
  <si>
    <t>Труба водосточная 1250мм</t>
  </si>
  <si>
    <t>Шифер 8 волновый</t>
  </si>
  <si>
    <t>Плоский лист 2000х1250</t>
  </si>
  <si>
    <t>Ремонт подъездов</t>
  </si>
  <si>
    <t>Грунтовка универсальная глубокого проникновения (5л)</t>
  </si>
  <si>
    <t>Кисть круглая Стандарт 4х25мм</t>
  </si>
  <si>
    <t>Побелка "Боларс"</t>
  </si>
  <si>
    <t>Шпаклёвка финишная "Боларс"</t>
  </si>
  <si>
    <t>Эмаль ПФ-115 "Colorira" белая</t>
  </si>
  <si>
    <t>Эмаль ПФ-115 "Colorira" коричневая</t>
  </si>
  <si>
    <t>Эмаль ПФ-115 светло-голубая</t>
  </si>
  <si>
    <t>Эмаль ПФ-266 красно-коричневая</t>
  </si>
  <si>
    <t>Шпатлевка фасадная "Боларс"</t>
  </si>
  <si>
    <t>Шпатель фасад.нерж.с плас.руч.200мм</t>
  </si>
  <si>
    <t>Валик фасадный ЗУБР</t>
  </si>
  <si>
    <t>06.</t>
  </si>
  <si>
    <t>Газ-пропан</t>
  </si>
  <si>
    <t>Стеклоизол П-3 (с\т) 10 кв.м.</t>
  </si>
  <si>
    <t>Утепление и ремонт вытяжных труб</t>
  </si>
  <si>
    <t>Прочие расходы</t>
  </si>
  <si>
    <t>05-06.</t>
  </si>
  <si>
    <t>08.</t>
  </si>
  <si>
    <t>Кран шаровый  1\2г\г бабочка</t>
  </si>
  <si>
    <t>Муфта разьемная 25х3/4 н.р.</t>
  </si>
  <si>
    <t>Муфта разьемная 20х1/2 н.р</t>
  </si>
  <si>
    <t>Уголок п/п 25/90</t>
  </si>
  <si>
    <t>ПП Тройник 25</t>
  </si>
  <si>
    <t>ПП труба 25 хол</t>
  </si>
  <si>
    <t>Ремонт канализационного стояка</t>
  </si>
  <si>
    <t>Манжет 123*110</t>
  </si>
  <si>
    <t>Муфта 110 проходная РР</t>
  </si>
  <si>
    <t>Пена монтажная</t>
  </si>
  <si>
    <t>Труба канализационная 110</t>
  </si>
  <si>
    <t>Муфта канализац.110</t>
  </si>
  <si>
    <t>Переход канал.д 110</t>
  </si>
  <si>
    <t>диск отрез.ф 125</t>
  </si>
  <si>
    <t>Саморез черн. дер. 3,5х51</t>
  </si>
  <si>
    <t>Мин.плита</t>
  </si>
  <si>
    <t>Железо 1.25х 2.05</t>
  </si>
  <si>
    <t>Труба оц 120 х 1250</t>
  </si>
  <si>
    <t>Труба д= 105 1,25</t>
  </si>
  <si>
    <t>Труба оц 125х1250</t>
  </si>
  <si>
    <t>Сверло по мет.ф 4.2</t>
  </si>
  <si>
    <t>заклепки</t>
  </si>
  <si>
    <t>Саморез черный по дереву 4,2х76</t>
  </si>
  <si>
    <t>Саморез</t>
  </si>
  <si>
    <t>Сталь оц. 0,5х1250х2500</t>
  </si>
  <si>
    <t>Полоса 20х4</t>
  </si>
  <si>
    <t>Дюбель с шуруп.6*40</t>
  </si>
  <si>
    <t>Круг отрезной по металлу Д 150</t>
  </si>
  <si>
    <t>Сталь оц.0.4х1250х2500</t>
  </si>
  <si>
    <t>Ремонт вытяжных труб</t>
  </si>
  <si>
    <t>Лампа накаливания ЛОН 60вт 230-60 Е 27</t>
  </si>
  <si>
    <t>09.</t>
  </si>
  <si>
    <t>саморез 4,2х19 полусфера-пресшайба,цинк,сверло</t>
  </si>
  <si>
    <t>Сверло "Хайсер" металл</t>
  </si>
  <si>
    <t>Плита ИЗОЛАЙТ</t>
  </si>
  <si>
    <t>Шайба увеличенная М 6</t>
  </si>
  <si>
    <t>Гайка М6</t>
  </si>
  <si>
    <t>Болт  М6х16</t>
  </si>
  <si>
    <t>Ремонт мягкой кровли</t>
  </si>
  <si>
    <t>Утепление входных дверей</t>
  </si>
  <si>
    <t>Утеплитель</t>
  </si>
  <si>
    <t>Фанера 4мм</t>
  </si>
  <si>
    <t>Саморез 6,3х60</t>
  </si>
  <si>
    <t>Итого по ремонту:</t>
  </si>
  <si>
    <t>Датчик движения ИК настенный 1100 w</t>
  </si>
  <si>
    <t>Изолента ПВХ синяя 15мм 20м</t>
  </si>
  <si>
    <t>Дюбель гвоздь</t>
  </si>
  <si>
    <t>Установка снегозадержателей.</t>
  </si>
  <si>
    <t>Снегозадержание</t>
  </si>
  <si>
    <t>Саморез кровельный 4,8х51</t>
  </si>
  <si>
    <t>10.</t>
  </si>
  <si>
    <t>Ремонт эл. сетей</t>
  </si>
  <si>
    <t>Установка зонтов на вент. шахтах</t>
  </si>
  <si>
    <t>Полоса 25х4</t>
  </si>
  <si>
    <t>Сверло п/м кобальт 6 мм</t>
  </si>
  <si>
    <t>Дезинфекция подвалов.</t>
  </si>
  <si>
    <t>Родентицидная приманка "Мышиная смерть"</t>
  </si>
  <si>
    <t>Пена Proffessional</t>
  </si>
  <si>
    <t>Дезинфекция подвала</t>
  </si>
  <si>
    <t xml:space="preserve">Замена в местах общего пользования </t>
  </si>
  <si>
    <t>Лампа Лон 60</t>
  </si>
  <si>
    <t>декабрь</t>
  </si>
  <si>
    <t>дек.</t>
  </si>
  <si>
    <t>12.</t>
  </si>
  <si>
    <t>Задолженность собственников и нанимателей по состоянию на 01.01.2019г.</t>
  </si>
  <si>
    <t>Задолженность собственников и нанимателей по сост. на 01.01.2019г.</t>
  </si>
  <si>
    <t>ремонт межпанельных швов</t>
  </si>
  <si>
    <t>Изготовление лестничных перил</t>
  </si>
  <si>
    <t>Доска обр.50/200*6м профилированная</t>
  </si>
  <si>
    <t>Саморез 3,5х 19</t>
  </si>
  <si>
    <t>07.</t>
  </si>
  <si>
    <t>Пропан бутан</t>
  </si>
  <si>
    <t>Ремонт отмостки</t>
  </si>
  <si>
    <t>Песко-бетон М-200</t>
  </si>
  <si>
    <t>Ремонт швов ливневок</t>
  </si>
  <si>
    <t>Герметик Экон силиконовый 280мл</t>
  </si>
  <si>
    <t>Монтаж вытяжек</t>
  </si>
  <si>
    <t>стоим. ТМЦ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</si>
</sst>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;[Red]\-0.00"/>
    <numFmt numFmtId="176" formatCode="0_ ;[Red]\-0\ "/>
    <numFmt numFmtId="177" formatCode="#,##0.00;[Red]\-#,##0.00"/>
    <numFmt numFmtId="178" formatCode="0.0000"/>
    <numFmt numFmtId="179" formatCode="0.000_ ;[Red]\-0.000\ "/>
    <numFmt numFmtId="180" formatCode="#,##0.000"/>
    <numFmt numFmtId="181" formatCode="0.0%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9"/>
      <name val="Arial Cyr"/>
      <family val="0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60"/>
      <name val="Times New Roman"/>
      <family val="1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b/>
      <sz val="9"/>
      <color theme="0"/>
      <name val="Arial Cyr"/>
      <family val="0"/>
    </font>
    <font>
      <sz val="9"/>
      <color theme="1"/>
      <name val="Arial"/>
      <family val="2"/>
    </font>
    <font>
      <sz val="10"/>
      <color theme="1"/>
      <name val="Arial Cyr"/>
      <family val="0"/>
    </font>
    <font>
      <b/>
      <sz val="11"/>
      <color theme="5" tint="-0.24997000396251678"/>
      <name val="Times New Roman"/>
      <family val="1"/>
    </font>
    <font>
      <b/>
      <sz val="9"/>
      <color theme="5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vertical="center" textRotation="90" wrapText="1"/>
    </xf>
    <xf numFmtId="0" fontId="0" fillId="0" borderId="10" xfId="0" applyBorder="1" applyAlignment="1">
      <alignment vertical="center" textRotation="90"/>
    </xf>
    <xf numFmtId="0" fontId="0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/>
    </xf>
    <xf numFmtId="175" fontId="7" fillId="0" borderId="10" xfId="55" applyNumberFormat="1" applyFont="1" applyBorder="1" applyAlignment="1">
      <alignment horizontal="center" vertical="top"/>
      <protection/>
    </xf>
    <xf numFmtId="178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3" fillId="0" borderId="10" xfId="0" applyNumberFormat="1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textRotation="90"/>
    </xf>
    <xf numFmtId="1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0" fontId="8" fillId="33" borderId="10" xfId="53" applyNumberFormat="1" applyFont="1" applyFill="1" applyBorder="1" applyAlignment="1">
      <alignment vertical="top" wrapText="1"/>
      <protection/>
    </xf>
    <xf numFmtId="1" fontId="1" fillId="33" borderId="10" xfId="0" applyNumberFormat="1" applyFont="1" applyFill="1" applyBorder="1" applyAlignment="1">
      <alignment horizontal="center"/>
    </xf>
    <xf numFmtId="0" fontId="8" fillId="0" borderId="10" xfId="53" applyNumberFormat="1" applyFont="1" applyBorder="1" applyAlignment="1">
      <alignment vertical="top" wrapText="1"/>
      <protection/>
    </xf>
    <xf numFmtId="1" fontId="10" fillId="0" borderId="10" xfId="0" applyNumberFormat="1" applyFont="1" applyBorder="1" applyAlignment="1">
      <alignment horizontal="center"/>
    </xf>
    <xf numFmtId="174" fontId="7" fillId="0" borderId="10" xfId="53" applyNumberFormat="1" applyFont="1" applyBorder="1" applyAlignment="1">
      <alignment horizontal="center" vertical="top"/>
      <protection/>
    </xf>
    <xf numFmtId="175" fontId="7" fillId="0" borderId="10" xfId="53" applyNumberFormat="1" applyFont="1" applyBorder="1" applyAlignment="1">
      <alignment horizontal="center" vertical="top"/>
      <protection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175" fontId="8" fillId="33" borderId="10" xfId="55" applyNumberFormat="1" applyFont="1" applyFill="1" applyBorder="1" applyAlignment="1">
      <alignment horizontal="center" vertical="top"/>
      <protection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77" fontId="7" fillId="0" borderId="10" xfId="53" applyNumberFormat="1" applyFont="1" applyBorder="1" applyAlignment="1">
      <alignment horizontal="center" vertical="top"/>
      <protection/>
    </xf>
    <xf numFmtId="175" fontId="7" fillId="0" borderId="10" xfId="53" applyNumberFormat="1" applyFont="1" applyBorder="1" applyAlignment="1">
      <alignment horizontal="center" vertical="top"/>
      <protection/>
    </xf>
    <xf numFmtId="0" fontId="1" fillId="33" borderId="10" xfId="0" applyFont="1" applyFill="1" applyBorder="1" applyAlignment="1">
      <alignment horizontal="center" vertical="center" wrapText="1"/>
    </xf>
    <xf numFmtId="172" fontId="7" fillId="0" borderId="10" xfId="52" applyNumberFormat="1" applyFont="1" applyBorder="1" applyAlignment="1">
      <alignment horizontal="center" vertical="top"/>
      <protection/>
    </xf>
    <xf numFmtId="1" fontId="12" fillId="33" borderId="10" xfId="0" applyNumberFormat="1" applyFont="1" applyFill="1" applyBorder="1" applyAlignment="1">
      <alignment horizontal="center"/>
    </xf>
    <xf numFmtId="1" fontId="6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0" xfId="0" applyFont="1" applyBorder="1" applyAlignment="1">
      <alignment/>
    </xf>
    <xf numFmtId="1" fontId="63" fillId="0" borderId="10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64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7" fillId="0" borderId="10" xfId="55" applyNumberFormat="1" applyFont="1" applyBorder="1" applyAlignment="1">
      <alignment horizontal="center" vertical="top"/>
      <protection/>
    </xf>
    <xf numFmtId="172" fontId="7" fillId="0" borderId="10" xfId="53" applyNumberFormat="1" applyFont="1" applyBorder="1" applyAlignment="1">
      <alignment horizontal="center" vertical="top"/>
      <protection/>
    </xf>
    <xf numFmtId="172" fontId="8" fillId="33" borderId="10" xfId="52" applyNumberFormat="1" applyFont="1" applyFill="1" applyBorder="1" applyAlignment="1">
      <alignment horizontal="center" vertical="top"/>
      <protection/>
    </xf>
    <xf numFmtId="172" fontId="8" fillId="33" borderId="10" xfId="55" applyNumberFormat="1" applyFont="1" applyFill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textRotation="90"/>
    </xf>
    <xf numFmtId="1" fontId="4" fillId="0" borderId="10" xfId="0" applyNumberFormat="1" applyFont="1" applyBorder="1" applyAlignment="1">
      <alignment horizontal="center" textRotation="90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 textRotation="90"/>
    </xf>
    <xf numFmtId="175" fontId="7" fillId="0" borderId="10" xfId="53" applyNumberFormat="1" applyFont="1" applyBorder="1" applyAlignment="1">
      <alignment horizontal="right" vertical="top"/>
      <protection/>
    </xf>
    <xf numFmtId="177" fontId="7" fillId="0" borderId="10" xfId="53" applyNumberFormat="1" applyFont="1" applyBorder="1" applyAlignment="1">
      <alignment horizontal="right" vertical="top"/>
      <protection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textRotation="90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175" fontId="7" fillId="0" borderId="10" xfId="54" applyNumberFormat="1" applyFont="1" applyBorder="1" applyAlignment="1">
      <alignment horizontal="right" vertical="top"/>
      <protection/>
    </xf>
    <xf numFmtId="0" fontId="7" fillId="0" borderId="10" xfId="54" applyNumberFormat="1" applyFont="1" applyBorder="1" applyAlignment="1">
      <alignment vertical="top" wrapText="1"/>
      <protection/>
    </xf>
    <xf numFmtId="177" fontId="7" fillId="0" borderId="10" xfId="53" applyNumberFormat="1" applyFont="1" applyBorder="1" applyAlignment="1">
      <alignment horizontal="center" vertical="top"/>
      <protection/>
    </xf>
    <xf numFmtId="0" fontId="7" fillId="0" borderId="10" xfId="56" applyNumberFormat="1" applyFont="1" applyBorder="1" applyAlignment="1">
      <alignment vertical="top" wrapText="1"/>
      <protection/>
    </xf>
    <xf numFmtId="175" fontId="7" fillId="0" borderId="10" xfId="56" applyNumberFormat="1" applyFont="1" applyBorder="1" applyAlignment="1">
      <alignment horizontal="center" vertical="top"/>
      <protection/>
    </xf>
    <xf numFmtId="0" fontId="8" fillId="0" borderId="10" xfId="56" applyNumberFormat="1" applyFont="1" applyBorder="1" applyAlignment="1">
      <alignment vertical="top" wrapText="1"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textRotation="90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175" fontId="7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181" fontId="0" fillId="0" borderId="0" xfId="0" applyNumberFormat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 textRotation="90" wrapText="1"/>
    </xf>
    <xf numFmtId="175" fontId="7" fillId="0" borderId="10" xfId="54" applyNumberFormat="1" applyFont="1" applyBorder="1" applyAlignment="1">
      <alignment horizontal="center" vertical="top"/>
      <protection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textRotation="90"/>
    </xf>
    <xf numFmtId="1" fontId="7" fillId="0" borderId="10" xfId="54" applyNumberFormat="1" applyFont="1" applyBorder="1" applyAlignment="1">
      <alignment horizontal="center" vertical="top"/>
      <protection/>
    </xf>
    <xf numFmtId="2" fontId="0" fillId="0" borderId="0" xfId="0" applyNumberForma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52" fillId="10" borderId="10" xfId="0" applyFont="1" applyFill="1" applyBorder="1" applyAlignment="1">
      <alignment/>
    </xf>
    <xf numFmtId="0" fontId="7" fillId="0" borderId="10" xfId="57" applyNumberFormat="1" applyFont="1" applyBorder="1" applyAlignment="1">
      <alignment vertical="top" wrapText="1"/>
      <protection/>
    </xf>
    <xf numFmtId="0" fontId="8" fillId="10" borderId="10" xfId="53" applyNumberFormat="1" applyFont="1" applyFill="1" applyBorder="1" applyAlignment="1">
      <alignment horizontal="left" vertical="top" wrapText="1"/>
      <protection/>
    </xf>
    <xf numFmtId="0" fontId="8" fillId="10" borderId="10" xfId="53" applyNumberFormat="1" applyFont="1" applyFill="1" applyBorder="1" applyAlignment="1">
      <alignment vertical="top" wrapText="1"/>
      <protection/>
    </xf>
    <xf numFmtId="0" fontId="4" fillId="0" borderId="10" xfId="0" applyFont="1" applyBorder="1" applyAlignment="1">
      <alignment vertical="center" textRotation="90" wrapText="1"/>
    </xf>
    <xf numFmtId="174" fontId="7" fillId="34" borderId="10" xfId="55" applyNumberFormat="1" applyFont="1" applyFill="1" applyBorder="1" applyAlignment="1">
      <alignment horizontal="right" vertical="top"/>
      <protection/>
    </xf>
    <xf numFmtId="177" fontId="7" fillId="34" borderId="10" xfId="55" applyNumberFormat="1" applyFont="1" applyFill="1" applyBorder="1" applyAlignment="1">
      <alignment horizontal="right" vertical="top"/>
      <protection/>
    </xf>
    <xf numFmtId="0" fontId="7" fillId="0" borderId="10" xfId="55" applyNumberFormat="1" applyFont="1" applyBorder="1" applyAlignment="1">
      <alignment vertical="top" wrapText="1"/>
      <protection/>
    </xf>
    <xf numFmtId="174" fontId="7" fillId="0" borderId="10" xfId="55" applyNumberFormat="1" applyFont="1" applyBorder="1" applyAlignment="1">
      <alignment horizontal="right" vertical="top"/>
      <protection/>
    </xf>
    <xf numFmtId="175" fontId="7" fillId="0" borderId="10" xfId="55" applyNumberFormat="1" applyFont="1" applyBorder="1" applyAlignment="1">
      <alignment horizontal="right" vertical="top"/>
      <protection/>
    </xf>
    <xf numFmtId="0" fontId="8" fillId="10" borderId="10" xfId="56" applyNumberFormat="1" applyFont="1" applyFill="1" applyBorder="1" applyAlignment="1">
      <alignment vertical="top" wrapText="1"/>
      <protection/>
    </xf>
    <xf numFmtId="0" fontId="8" fillId="10" borderId="10" xfId="55" applyNumberFormat="1" applyFont="1" applyFill="1" applyBorder="1" applyAlignment="1">
      <alignment vertical="top" wrapText="1"/>
      <protection/>
    </xf>
    <xf numFmtId="2" fontId="0" fillId="0" borderId="10" xfId="0" applyNumberFormat="1" applyBorder="1" applyAlignment="1">
      <alignment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4" fontId="7" fillId="34" borderId="10" xfId="55" applyNumberFormat="1" applyFont="1" applyFill="1" applyBorder="1" applyAlignment="1">
      <alignment horizontal="center" vertical="top"/>
      <protection/>
    </xf>
    <xf numFmtId="177" fontId="7" fillId="34" borderId="10" xfId="55" applyNumberFormat="1" applyFont="1" applyFill="1" applyBorder="1" applyAlignment="1">
      <alignment horizontal="center" vertical="top"/>
      <protection/>
    </xf>
    <xf numFmtId="0" fontId="8" fillId="25" borderId="10" xfId="53" applyNumberFormat="1" applyFont="1" applyFill="1" applyBorder="1" applyAlignment="1">
      <alignment vertical="top" wrapText="1"/>
      <protection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2" fontId="7" fillId="35" borderId="10" xfId="53" applyNumberFormat="1" applyFont="1" applyFill="1" applyBorder="1" applyAlignment="1">
      <alignment horizontal="center" vertical="top"/>
      <protection/>
    </xf>
    <xf numFmtId="177" fontId="7" fillId="35" borderId="10" xfId="53" applyNumberFormat="1" applyFont="1" applyFill="1" applyBorder="1" applyAlignment="1">
      <alignment horizontal="center" vertical="top"/>
      <protection/>
    </xf>
    <xf numFmtId="1" fontId="0" fillId="35" borderId="10" xfId="0" applyNumberForma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3" fillId="35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8" fillId="16" borderId="10" xfId="55" applyNumberFormat="1" applyFont="1" applyFill="1" applyBorder="1" applyAlignment="1">
      <alignment vertical="top" wrapText="1"/>
      <protection/>
    </xf>
    <xf numFmtId="0" fontId="2" fillId="0" borderId="12" xfId="0" applyFont="1" applyBorder="1" applyAlignment="1">
      <alignment vertical="center" textRotation="90" wrapText="1"/>
    </xf>
    <xf numFmtId="0" fontId="52" fillId="16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7" fillId="0" borderId="10" xfId="53" applyNumberFormat="1" applyFont="1" applyFill="1" applyBorder="1" applyAlignment="1">
      <alignment horizontal="center" vertical="top"/>
      <protection/>
    </xf>
    <xf numFmtId="1" fontId="8" fillId="0" borderId="10" xfId="53" applyNumberFormat="1" applyFont="1" applyFill="1" applyBorder="1" applyAlignment="1">
      <alignment horizontal="center" vertical="top"/>
      <protection/>
    </xf>
    <xf numFmtId="1" fontId="8" fillId="33" borderId="10" xfId="52" applyNumberFormat="1" applyFont="1" applyFill="1" applyBorder="1" applyAlignment="1">
      <alignment horizontal="center" vertical="top"/>
      <protection/>
    </xf>
    <xf numFmtId="1" fontId="7" fillId="0" borderId="10" xfId="52" applyNumberFormat="1" applyFont="1" applyBorder="1" applyAlignment="1">
      <alignment horizontal="center" vertical="top"/>
      <protection/>
    </xf>
    <xf numFmtId="1" fontId="7" fillId="0" borderId="10" xfId="57" applyNumberFormat="1" applyFont="1" applyBorder="1" applyAlignment="1">
      <alignment horizontal="center" vertical="top"/>
      <protection/>
    </xf>
    <xf numFmtId="1" fontId="7" fillId="0" borderId="10" xfId="55" applyNumberFormat="1" applyFont="1" applyBorder="1" applyAlignment="1">
      <alignment horizontal="center" vertical="top"/>
      <protection/>
    </xf>
    <xf numFmtId="1" fontId="8" fillId="33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Border="1" applyAlignment="1">
      <alignment horizontal="center" vertical="top"/>
      <protection/>
    </xf>
    <xf numFmtId="0" fontId="0" fillId="36" borderId="0" xfId="0" applyFill="1" applyAlignment="1">
      <alignment/>
    </xf>
    <xf numFmtId="1" fontId="65" fillId="36" borderId="10" xfId="0" applyNumberFormat="1" applyFont="1" applyFill="1" applyBorder="1" applyAlignment="1">
      <alignment textRotation="90"/>
    </xf>
    <xf numFmtId="0" fontId="0" fillId="36" borderId="0" xfId="0" applyFill="1" applyBorder="1" applyAlignment="1">
      <alignment/>
    </xf>
    <xf numFmtId="0" fontId="0" fillId="0" borderId="1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" fontId="4" fillId="0" borderId="13" xfId="0" applyNumberFormat="1" applyFont="1" applyBorder="1" applyAlignment="1">
      <alignment horizontal="center" textRotation="90"/>
    </xf>
    <xf numFmtId="1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6" fillId="36" borderId="10" xfId="56" applyNumberFormat="1" applyFont="1" applyFill="1" applyBorder="1" applyAlignment="1">
      <alignment vertical="top" wrapText="1"/>
      <protection/>
    </xf>
    <xf numFmtId="175" fontId="66" fillId="36" borderId="10" xfId="56" applyNumberFormat="1" applyFont="1" applyFill="1" applyBorder="1" applyAlignment="1">
      <alignment horizontal="center" vertical="top"/>
      <protection/>
    </xf>
    <xf numFmtId="0" fontId="67" fillId="36" borderId="10" xfId="0" applyFont="1" applyFill="1" applyBorder="1" applyAlignment="1">
      <alignment horizontal="center" vertical="center" wrapText="1"/>
    </xf>
    <xf numFmtId="1" fontId="67" fillId="36" borderId="10" xfId="0" applyNumberFormat="1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/>
    </xf>
    <xf numFmtId="9" fontId="67" fillId="36" borderId="0" xfId="0" applyNumberFormat="1" applyFont="1" applyFill="1" applyBorder="1" applyAlignment="1">
      <alignment/>
    </xf>
    <xf numFmtId="10" fontId="67" fillId="36" borderId="0" xfId="0" applyNumberFormat="1" applyFont="1" applyFill="1" applyBorder="1" applyAlignment="1">
      <alignment/>
    </xf>
    <xf numFmtId="181" fontId="67" fillId="36" borderId="0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1" fontId="69" fillId="0" borderId="10" xfId="0" applyNumberFormat="1" applyFont="1" applyFill="1" applyBorder="1" applyAlignment="1">
      <alignment horizontal="center"/>
    </xf>
    <xf numFmtId="1" fontId="7" fillId="34" borderId="10" xfId="55" applyNumberFormat="1" applyFont="1" applyFill="1" applyBorder="1" applyAlignment="1">
      <alignment horizontal="center" vertical="top"/>
      <protection/>
    </xf>
    <xf numFmtId="1" fontId="7" fillId="33" borderId="10" xfId="53" applyNumberFormat="1" applyFont="1" applyFill="1" applyBorder="1" applyAlignment="1">
      <alignment horizontal="center" vertical="top"/>
      <protection/>
    </xf>
    <xf numFmtId="1" fontId="7" fillId="0" borderId="10" xfId="57" applyNumberFormat="1" applyFont="1" applyBorder="1" applyAlignment="1">
      <alignment horizontal="right" vertical="top"/>
      <protection/>
    </xf>
    <xf numFmtId="1" fontId="7" fillId="0" borderId="10" xfId="55" applyNumberFormat="1" applyFont="1" applyBorder="1" applyAlignment="1">
      <alignment horizontal="right" vertical="top"/>
      <protection/>
    </xf>
    <xf numFmtId="0" fontId="17" fillId="0" borderId="11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1" xfId="54" applyNumberFormat="1" applyFont="1" applyBorder="1" applyAlignment="1">
      <alignment horizontal="center" vertical="top" wrapText="1"/>
      <protection/>
    </xf>
    <xf numFmtId="0" fontId="8" fillId="0" borderId="18" xfId="54" applyNumberFormat="1" applyFont="1" applyBorder="1" applyAlignment="1">
      <alignment horizontal="center" vertical="top" wrapText="1"/>
      <protection/>
    </xf>
    <xf numFmtId="0" fontId="8" fillId="0" borderId="15" xfId="54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/>
    </xf>
    <xf numFmtId="16" fontId="2" fillId="0" borderId="12" xfId="0" applyNumberFormat="1" applyFont="1" applyBorder="1" applyAlignment="1">
      <alignment horizontal="center" vertical="center" textRotation="90" wrapText="1"/>
    </xf>
    <xf numFmtId="16" fontId="2" fillId="0" borderId="17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textRotation="90" wrapText="1"/>
    </xf>
    <xf numFmtId="0" fontId="3" fillId="0" borderId="17" xfId="0" applyNumberFormat="1" applyFont="1" applyBorder="1" applyAlignment="1">
      <alignment horizontal="center" vertical="center" textRotation="90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75" wrapText="1"/>
    </xf>
    <xf numFmtId="0" fontId="1" fillId="0" borderId="13" xfId="0" applyFont="1" applyBorder="1" applyAlignment="1">
      <alignment horizontal="center" vertical="center" textRotation="75" wrapText="1"/>
    </xf>
    <xf numFmtId="0" fontId="0" fillId="0" borderId="17" xfId="0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8" fillId="0" borderId="11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8" fillId="0" borderId="15" xfId="53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1" fontId="4" fillId="0" borderId="12" xfId="0" applyNumberFormat="1" applyFont="1" applyBorder="1" applyAlignment="1">
      <alignment horizontal="center" vertical="center" textRotation="90" wrapText="1"/>
    </xf>
    <xf numFmtId="1" fontId="4" fillId="0" borderId="17" xfId="0" applyNumberFormat="1" applyFont="1" applyBorder="1" applyAlignment="1">
      <alignment horizontal="center" vertical="center" textRotation="90" wrapText="1"/>
    </xf>
    <xf numFmtId="1" fontId="4" fillId="0" borderId="13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textRotation="90"/>
    </xf>
    <xf numFmtId="1" fontId="4" fillId="0" borderId="17" xfId="0" applyNumberFormat="1" applyFont="1" applyBorder="1" applyAlignment="1">
      <alignment horizontal="center" textRotation="90"/>
    </xf>
    <xf numFmtId="1" fontId="4" fillId="0" borderId="13" xfId="0" applyNumberFormat="1" applyFont="1" applyBorder="1" applyAlignment="1">
      <alignment horizontal="center" textRotation="90"/>
    </xf>
    <xf numFmtId="1" fontId="5" fillId="0" borderId="12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юль" xfId="52"/>
    <cellStyle name="Обычный_Лист1" xfId="53"/>
    <cellStyle name="Обычный_Лист2" xfId="54"/>
    <cellStyle name="Обычный_Лист3" xfId="55"/>
    <cellStyle name="Обычный_Февраль" xfId="56"/>
    <cellStyle name="Обычный_Январь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4">
      <selection activeCell="K31" sqref="K31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9.875" style="0" customWidth="1"/>
    <col min="4" max="4" width="9.75390625" style="0" customWidth="1"/>
    <col min="5" max="5" width="10.75390625" style="0" hidden="1" customWidth="1"/>
    <col min="6" max="6" width="12.125" style="0" customWidth="1"/>
    <col min="7" max="7" width="9.875" style="0" hidden="1" customWidth="1"/>
  </cols>
  <sheetData>
    <row r="1" spans="1:7" ht="15.75" customHeight="1">
      <c r="A1" s="229" t="s">
        <v>43</v>
      </c>
      <c r="B1" s="230"/>
      <c r="C1" s="230"/>
      <c r="D1" s="230"/>
      <c r="E1" s="230"/>
      <c r="F1" s="231"/>
      <c r="G1" s="62"/>
    </row>
    <row r="2" spans="1:7" ht="15.75">
      <c r="A2" s="229" t="s">
        <v>7</v>
      </c>
      <c r="B2" s="230"/>
      <c r="C2" s="230"/>
      <c r="D2" s="230"/>
      <c r="E2" s="230"/>
      <c r="F2" s="231"/>
      <c r="G2" s="62"/>
    </row>
    <row r="3" spans="1:6" ht="13.5" customHeight="1">
      <c r="A3" s="234" t="s">
        <v>23</v>
      </c>
      <c r="B3" s="232" t="s">
        <v>4</v>
      </c>
      <c r="C3" s="213" t="s">
        <v>19</v>
      </c>
      <c r="D3" s="214"/>
      <c r="E3" s="215"/>
      <c r="F3" s="232" t="s">
        <v>20</v>
      </c>
    </row>
    <row r="4" spans="1:6" ht="26.25" customHeight="1">
      <c r="A4" s="235"/>
      <c r="B4" s="233"/>
      <c r="C4" s="2" t="s">
        <v>3</v>
      </c>
      <c r="D4" s="2" t="s">
        <v>189</v>
      </c>
      <c r="E4" s="16" t="s">
        <v>21</v>
      </c>
      <c r="F4" s="233"/>
    </row>
    <row r="5" spans="1:6" ht="12.75" hidden="1">
      <c r="A5" s="31"/>
      <c r="B5" s="3"/>
      <c r="C5" s="1"/>
      <c r="D5" s="1"/>
      <c r="E5" s="1"/>
      <c r="F5" s="1">
        <v>4</v>
      </c>
    </row>
    <row r="6" spans="1:6" ht="13.5" hidden="1">
      <c r="A6" s="31" t="s">
        <v>0</v>
      </c>
      <c r="B6" s="3" t="s">
        <v>1</v>
      </c>
      <c r="C6" s="23"/>
      <c r="D6" s="23"/>
      <c r="E6" s="23"/>
      <c r="F6" s="20"/>
    </row>
    <row r="7" spans="1:6" ht="15" customHeight="1" hidden="1">
      <c r="A7" s="7"/>
      <c r="B7" s="213"/>
      <c r="C7" s="215"/>
      <c r="D7" s="1"/>
      <c r="E7" s="1"/>
      <c r="F7" s="53">
        <v>3.276746</v>
      </c>
    </row>
    <row r="8" spans="1:6" ht="15" customHeight="1">
      <c r="A8" s="55"/>
      <c r="B8" s="213" t="s">
        <v>1</v>
      </c>
      <c r="C8" s="215"/>
      <c r="D8" s="1"/>
      <c r="E8" s="49"/>
      <c r="F8" s="53"/>
    </row>
    <row r="9" spans="1:6" ht="12" customHeight="1">
      <c r="A9" s="203" t="s">
        <v>48</v>
      </c>
      <c r="B9" s="137" t="s">
        <v>55</v>
      </c>
      <c r="C9" s="133"/>
      <c r="D9" s="133"/>
      <c r="E9" s="20"/>
      <c r="F9" s="27"/>
    </row>
    <row r="10" spans="1:6" ht="13.5" customHeight="1">
      <c r="A10" s="204"/>
      <c r="B10" s="135" t="s">
        <v>52</v>
      </c>
      <c r="C10" s="172">
        <v>2</v>
      </c>
      <c r="D10" s="172">
        <v>80</v>
      </c>
      <c r="E10" s="206">
        <v>1072.8</v>
      </c>
      <c r="F10" s="209">
        <f>E10*F7</f>
        <v>3515.2931088</v>
      </c>
    </row>
    <row r="11" spans="1:6" ht="12" customHeight="1">
      <c r="A11" s="204"/>
      <c r="B11" s="135" t="s">
        <v>46</v>
      </c>
      <c r="C11" s="172">
        <v>2</v>
      </c>
      <c r="D11" s="172">
        <v>904</v>
      </c>
      <c r="E11" s="207"/>
      <c r="F11" s="210"/>
    </row>
    <row r="12" spans="1:6" ht="12.75" customHeight="1">
      <c r="A12" s="204"/>
      <c r="B12" s="135" t="s">
        <v>53</v>
      </c>
      <c r="C12" s="172">
        <v>1</v>
      </c>
      <c r="D12" s="172">
        <v>54</v>
      </c>
      <c r="E12" s="207"/>
      <c r="F12" s="210"/>
    </row>
    <row r="13" spans="1:6" ht="12.75" customHeight="1">
      <c r="A13" s="204"/>
      <c r="B13" s="135" t="s">
        <v>47</v>
      </c>
      <c r="C13" s="172">
        <v>2</v>
      </c>
      <c r="D13" s="172">
        <v>24</v>
      </c>
      <c r="E13" s="207"/>
      <c r="F13" s="210"/>
    </row>
    <row r="14" spans="1:6" ht="12.75" customHeight="1">
      <c r="A14" s="205"/>
      <c r="B14" s="135" t="s">
        <v>54</v>
      </c>
      <c r="C14" s="172">
        <v>2</v>
      </c>
      <c r="D14" s="172">
        <v>10.81</v>
      </c>
      <c r="E14" s="208"/>
      <c r="F14" s="211"/>
    </row>
    <row r="15" spans="1:6" ht="12.75" customHeight="1">
      <c r="A15" s="203" t="s">
        <v>65</v>
      </c>
      <c r="B15" s="144" t="s">
        <v>56</v>
      </c>
      <c r="C15" s="196"/>
      <c r="D15" s="196"/>
      <c r="E15" s="20"/>
      <c r="F15" s="27"/>
    </row>
    <row r="16" spans="1:6" ht="12.75" customHeight="1">
      <c r="A16" s="204"/>
      <c r="B16" s="141" t="s">
        <v>57</v>
      </c>
      <c r="C16" s="173">
        <v>20</v>
      </c>
      <c r="D16" s="173">
        <v>39.88</v>
      </c>
      <c r="E16" s="206">
        <v>1304.79</v>
      </c>
      <c r="F16" s="209">
        <f>E16*F7</f>
        <v>4275.46541334</v>
      </c>
    </row>
    <row r="17" spans="1:6" ht="12.75" customHeight="1">
      <c r="A17" s="204"/>
      <c r="B17" s="141" t="s">
        <v>58</v>
      </c>
      <c r="C17" s="173">
        <v>10</v>
      </c>
      <c r="D17" s="173">
        <v>7.9</v>
      </c>
      <c r="E17" s="207"/>
      <c r="F17" s="210"/>
    </row>
    <row r="18" spans="1:6" ht="12.75" customHeight="1">
      <c r="A18" s="204"/>
      <c r="B18" s="141" t="s">
        <v>59</v>
      </c>
      <c r="C18" s="173">
        <v>10</v>
      </c>
      <c r="D18" s="173">
        <v>12.04</v>
      </c>
      <c r="E18" s="207"/>
      <c r="F18" s="210"/>
    </row>
    <row r="19" spans="1:6" ht="12.75" customHeight="1">
      <c r="A19" s="204"/>
      <c r="B19" s="141" t="s">
        <v>60</v>
      </c>
      <c r="C19" s="173">
        <v>10</v>
      </c>
      <c r="D19" s="173">
        <v>145.02</v>
      </c>
      <c r="E19" s="207"/>
      <c r="F19" s="210"/>
    </row>
    <row r="20" spans="1:6" ht="12.75" customHeight="1">
      <c r="A20" s="204"/>
      <c r="B20" s="141" t="s">
        <v>61</v>
      </c>
      <c r="C20" s="173">
        <v>2</v>
      </c>
      <c r="D20" s="173">
        <v>1040.01</v>
      </c>
      <c r="E20" s="207"/>
      <c r="F20" s="210"/>
    </row>
    <row r="21" spans="1:6" ht="12.75" customHeight="1">
      <c r="A21" s="204"/>
      <c r="B21" s="141" t="s">
        <v>62</v>
      </c>
      <c r="C21" s="173">
        <v>10</v>
      </c>
      <c r="D21" s="173">
        <v>59.94</v>
      </c>
      <c r="E21" s="208"/>
      <c r="F21" s="211"/>
    </row>
    <row r="22" spans="1:6" ht="12.75" customHeight="1">
      <c r="A22" s="204"/>
      <c r="B22" s="145" t="s">
        <v>63</v>
      </c>
      <c r="C22" s="196"/>
      <c r="D22" s="196"/>
      <c r="E22" s="20"/>
      <c r="F22" s="27"/>
    </row>
    <row r="23" spans="1:6" ht="12.75" customHeight="1">
      <c r="A23" s="205"/>
      <c r="B23" s="141" t="s">
        <v>64</v>
      </c>
      <c r="C23" s="173">
        <v>1</v>
      </c>
      <c r="D23" s="173">
        <v>78</v>
      </c>
      <c r="E23" s="20">
        <v>77.06</v>
      </c>
      <c r="F23" s="27">
        <f>E23*F7</f>
        <v>252.50604676000003</v>
      </c>
    </row>
    <row r="24" spans="1:6" ht="12.75" customHeight="1">
      <c r="A24" s="203" t="s">
        <v>162</v>
      </c>
      <c r="B24" s="164" t="s">
        <v>163</v>
      </c>
      <c r="C24" s="173"/>
      <c r="D24" s="173"/>
      <c r="E24" s="20"/>
      <c r="F24" s="27"/>
    </row>
    <row r="25" spans="1:6" ht="12.75" customHeight="1">
      <c r="A25" s="204"/>
      <c r="B25" s="1" t="s">
        <v>156</v>
      </c>
      <c r="C25" s="27">
        <v>1</v>
      </c>
      <c r="D25" s="27">
        <v>342.75</v>
      </c>
      <c r="E25" s="206">
        <v>603.18</v>
      </c>
      <c r="F25" s="209">
        <f>E25*F7</f>
        <v>1976.46765228</v>
      </c>
    </row>
    <row r="26" spans="1:6" ht="12.75" customHeight="1">
      <c r="A26" s="204"/>
      <c r="B26" s="1" t="s">
        <v>157</v>
      </c>
      <c r="C26" s="27">
        <v>0.5</v>
      </c>
      <c r="D26" s="27">
        <v>11.43</v>
      </c>
      <c r="E26" s="207"/>
      <c r="F26" s="210"/>
    </row>
    <row r="27" spans="1:6" ht="12.75" customHeight="1">
      <c r="A27" s="204"/>
      <c r="B27" s="1" t="s">
        <v>158</v>
      </c>
      <c r="C27" s="27">
        <v>1.5</v>
      </c>
      <c r="D27" s="27">
        <v>249</v>
      </c>
      <c r="E27" s="208"/>
      <c r="F27" s="211"/>
    </row>
    <row r="28" spans="1:6" ht="12.75" customHeight="1">
      <c r="A28" s="204"/>
      <c r="B28" s="166" t="s">
        <v>159</v>
      </c>
      <c r="C28" s="27"/>
      <c r="D28" s="27"/>
      <c r="E28" s="20"/>
      <c r="F28" s="27"/>
    </row>
    <row r="29" spans="1:6" ht="12.75" customHeight="1">
      <c r="A29" s="204"/>
      <c r="B29" s="1" t="s">
        <v>160</v>
      </c>
      <c r="C29" s="27">
        <v>26</v>
      </c>
      <c r="D29" s="27">
        <v>3978</v>
      </c>
      <c r="E29" s="206">
        <v>4372.4</v>
      </c>
      <c r="F29" s="209">
        <f>E29*F7</f>
        <v>14327.2442104</v>
      </c>
    </row>
    <row r="30" spans="1:6" ht="12.75" customHeight="1">
      <c r="A30" s="205"/>
      <c r="B30" s="1" t="s">
        <v>161</v>
      </c>
      <c r="C30" s="27">
        <v>136</v>
      </c>
      <c r="D30" s="27">
        <v>394.4</v>
      </c>
      <c r="E30" s="208"/>
      <c r="F30" s="211"/>
    </row>
    <row r="31" spans="1:6" ht="13.5" customHeight="1">
      <c r="A31" s="127"/>
      <c r="B31" s="65" t="s">
        <v>44</v>
      </c>
      <c r="C31" s="197"/>
      <c r="D31" s="197"/>
      <c r="E31" s="73">
        <f>SUM(E10:E30)</f>
        <v>7430.23</v>
      </c>
      <c r="F31" s="66">
        <f>SUM(F10:F30)</f>
        <v>24346.97643158</v>
      </c>
    </row>
    <row r="32" spans="1:6" ht="14.25" customHeight="1">
      <c r="A32" s="127"/>
      <c r="B32" s="67" t="s">
        <v>35</v>
      </c>
      <c r="C32" s="175"/>
      <c r="D32" s="175"/>
      <c r="E32" s="87"/>
      <c r="F32" s="54"/>
    </row>
    <row r="33" spans="1:6" ht="17.25" customHeight="1">
      <c r="A33" s="127" t="s">
        <v>143</v>
      </c>
      <c r="B33" s="1" t="s">
        <v>142</v>
      </c>
      <c r="C33" s="27">
        <v>2</v>
      </c>
      <c r="D33" s="27">
        <v>15.27</v>
      </c>
      <c r="E33" s="1"/>
      <c r="F33" s="54">
        <v>15.27</v>
      </c>
    </row>
    <row r="34" spans="1:6" ht="18" customHeight="1">
      <c r="A34" s="127" t="s">
        <v>162</v>
      </c>
      <c r="B34" s="1" t="s">
        <v>142</v>
      </c>
      <c r="C34" s="27">
        <v>2</v>
      </c>
      <c r="D34" s="27">
        <v>15.28</v>
      </c>
      <c r="E34" s="111"/>
      <c r="F34" s="54">
        <v>15.28</v>
      </c>
    </row>
    <row r="35" spans="1:6" ht="14.25" customHeight="1">
      <c r="A35" s="127"/>
      <c r="B35" s="213" t="s">
        <v>2</v>
      </c>
      <c r="C35" s="214"/>
      <c r="D35" s="214"/>
      <c r="E35" s="215"/>
      <c r="F35" s="193"/>
    </row>
    <row r="36" spans="1:6" ht="12" customHeight="1" hidden="1">
      <c r="A36" s="50"/>
      <c r="B36" s="67"/>
      <c r="C36" s="69"/>
      <c r="D36" s="70"/>
      <c r="E36" s="87"/>
      <c r="F36" s="54"/>
    </row>
    <row r="37" spans="1:6" ht="12" customHeight="1" hidden="1">
      <c r="A37" s="50"/>
      <c r="B37" s="116" t="s">
        <v>37</v>
      </c>
      <c r="C37" s="115" t="s">
        <v>38</v>
      </c>
      <c r="D37" s="4" t="s">
        <v>40</v>
      </c>
      <c r="E37" s="4" t="s">
        <v>39</v>
      </c>
      <c r="F37" s="29"/>
    </row>
    <row r="38" spans="1:7" ht="12.75" customHeight="1" hidden="1">
      <c r="A38" s="50"/>
      <c r="B38" s="114">
        <v>497.5</v>
      </c>
      <c r="C38" s="115">
        <v>11.05946</v>
      </c>
      <c r="D38" s="4">
        <v>12</v>
      </c>
      <c r="E38" s="4">
        <f>B38*C38*D38</f>
        <v>66024.97619999999</v>
      </c>
      <c r="F38" s="29"/>
      <c r="G38" s="117"/>
    </row>
    <row r="39" spans="1:7" ht="16.5" customHeight="1">
      <c r="A39" s="7"/>
      <c r="B39" s="200" t="s">
        <v>5</v>
      </c>
      <c r="C39" s="201"/>
      <c r="D39" s="201"/>
      <c r="E39" s="202"/>
      <c r="F39" s="126">
        <v>8456.39</v>
      </c>
      <c r="G39" s="117">
        <v>0.12</v>
      </c>
    </row>
    <row r="40" spans="1:7" ht="15" customHeight="1">
      <c r="A40" s="8"/>
      <c r="B40" s="212" t="s">
        <v>24</v>
      </c>
      <c r="C40" s="212"/>
      <c r="D40" s="212"/>
      <c r="E40" s="212"/>
      <c r="F40" s="126">
        <f>E38*G40</f>
        <v>16506.244049999998</v>
      </c>
      <c r="G40" s="117">
        <v>0.25</v>
      </c>
    </row>
    <row r="41" spans="1:6" ht="15.75" customHeight="1">
      <c r="A41" s="8"/>
      <c r="B41" s="212" t="s">
        <v>27</v>
      </c>
      <c r="C41" s="212"/>
      <c r="D41" s="212"/>
      <c r="E41" s="212"/>
      <c r="F41" s="126">
        <v>716.4</v>
      </c>
    </row>
    <row r="42" spans="1:6" ht="15.75" customHeight="1">
      <c r="A42" s="8"/>
      <c r="B42" s="200" t="s">
        <v>26</v>
      </c>
      <c r="C42" s="201"/>
      <c r="D42" s="201"/>
      <c r="E42" s="202"/>
      <c r="F42" s="126">
        <v>1014.24</v>
      </c>
    </row>
    <row r="43" spans="1:7" ht="15" customHeight="1">
      <c r="A43" s="25"/>
      <c r="B43" s="200" t="s">
        <v>25</v>
      </c>
      <c r="C43" s="201"/>
      <c r="D43" s="201"/>
      <c r="E43" s="202"/>
      <c r="F43" s="126">
        <f>E38*G43</f>
        <v>7922.997143999998</v>
      </c>
      <c r="G43" s="117">
        <v>0.12</v>
      </c>
    </row>
    <row r="44" spans="1:7" ht="12.75" customHeight="1">
      <c r="A44" s="18"/>
      <c r="B44" s="217" t="s">
        <v>29</v>
      </c>
      <c r="C44" s="218"/>
      <c r="D44" s="218"/>
      <c r="E44" s="219"/>
      <c r="F44" s="126">
        <f>E38*G44</f>
        <v>2971.1239289999994</v>
      </c>
      <c r="G44" s="118">
        <v>0.045</v>
      </c>
    </row>
    <row r="45" spans="1:7" ht="12.75" customHeight="1">
      <c r="A45" s="18"/>
      <c r="B45" s="217" t="s">
        <v>41</v>
      </c>
      <c r="C45" s="218"/>
      <c r="D45" s="218"/>
      <c r="E45" s="219"/>
      <c r="F45" s="61">
        <v>2805</v>
      </c>
      <c r="G45" s="125">
        <v>0.032</v>
      </c>
    </row>
    <row r="46" spans="1:6" ht="12.75" customHeight="1">
      <c r="A46" s="18"/>
      <c r="B46" s="223" t="s">
        <v>6</v>
      </c>
      <c r="C46" s="224"/>
      <c r="D46" s="224"/>
      <c r="E46" s="225"/>
      <c r="F46" s="84">
        <f>SUM(F31:F45)</f>
        <v>64769.921554579996</v>
      </c>
    </row>
    <row r="47" spans="1:6" ht="12.75" customHeight="1">
      <c r="A47" s="18"/>
      <c r="B47" s="220" t="s">
        <v>31</v>
      </c>
      <c r="C47" s="221"/>
      <c r="D47" s="221"/>
      <c r="E47" s="222"/>
      <c r="F47" s="85">
        <v>60299.02</v>
      </c>
    </row>
    <row r="48" spans="1:6" ht="15.75" customHeight="1">
      <c r="A48" s="226" t="s">
        <v>176</v>
      </c>
      <c r="B48" s="227"/>
      <c r="C48" s="227"/>
      <c r="D48" s="227"/>
      <c r="E48" s="228"/>
      <c r="F48" s="86">
        <v>17274</v>
      </c>
    </row>
    <row r="49" spans="1:6" ht="16.5" customHeight="1">
      <c r="A49" s="216" t="s">
        <v>32</v>
      </c>
      <c r="B49" s="216"/>
      <c r="C49" s="216"/>
      <c r="D49" s="216"/>
      <c r="E49" s="216"/>
      <c r="F49" s="216"/>
    </row>
    <row r="50" spans="1:6" ht="18.75" customHeight="1">
      <c r="A50" s="216" t="s">
        <v>33</v>
      </c>
      <c r="B50" s="216"/>
      <c r="C50" s="216"/>
      <c r="D50" s="216"/>
      <c r="E50" s="216"/>
      <c r="F50" s="216"/>
    </row>
  </sheetData>
  <sheetProtection/>
  <mergeCells count="32">
    <mergeCell ref="F25:F27"/>
    <mergeCell ref="A24:A30"/>
    <mergeCell ref="E29:E30"/>
    <mergeCell ref="F29:F30"/>
    <mergeCell ref="E10:E14"/>
    <mergeCell ref="F10:F14"/>
    <mergeCell ref="A9:A14"/>
    <mergeCell ref="A1:F1"/>
    <mergeCell ref="A2:F2"/>
    <mergeCell ref="B3:B4"/>
    <mergeCell ref="F3:F4"/>
    <mergeCell ref="A3:A4"/>
    <mergeCell ref="B8:C8"/>
    <mergeCell ref="C3:E3"/>
    <mergeCell ref="B7:C7"/>
    <mergeCell ref="A50:F50"/>
    <mergeCell ref="B44:E44"/>
    <mergeCell ref="B47:E47"/>
    <mergeCell ref="B45:E45"/>
    <mergeCell ref="A49:F49"/>
    <mergeCell ref="B46:E46"/>
    <mergeCell ref="A48:E48"/>
    <mergeCell ref="B43:E43"/>
    <mergeCell ref="A15:A23"/>
    <mergeCell ref="E16:E21"/>
    <mergeCell ref="F16:F21"/>
    <mergeCell ref="B42:E42"/>
    <mergeCell ref="B39:E39"/>
    <mergeCell ref="B40:E40"/>
    <mergeCell ref="B41:E41"/>
    <mergeCell ref="B35:E35"/>
    <mergeCell ref="E25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38" sqref="J38"/>
    </sheetView>
  </sheetViews>
  <sheetFormatPr defaultColWidth="9.00390625" defaultRowHeight="12.75"/>
  <cols>
    <col min="1" max="1" width="3.75390625" style="0" customWidth="1"/>
    <col min="2" max="2" width="48.125" style="0" customWidth="1"/>
    <col min="3" max="3" width="9.375" style="0" customWidth="1"/>
    <col min="4" max="4" width="12.75390625" style="0" customWidth="1"/>
    <col min="5" max="5" width="10.625" style="0" hidden="1" customWidth="1"/>
    <col min="6" max="6" width="10.875" style="0" customWidth="1"/>
    <col min="7" max="7" width="3.125" style="0" hidden="1" customWidth="1"/>
    <col min="8" max="8" width="9.375" style="0" hidden="1" customWidth="1"/>
  </cols>
  <sheetData>
    <row r="1" spans="1:7" ht="12.75">
      <c r="A1" s="229" t="s">
        <v>43</v>
      </c>
      <c r="B1" s="230"/>
      <c r="C1" s="230"/>
      <c r="D1" s="230"/>
      <c r="E1" s="230"/>
      <c r="F1" s="230"/>
      <c r="G1" s="231"/>
    </row>
    <row r="2" spans="1:7" ht="12.75">
      <c r="A2" s="287" t="s">
        <v>16</v>
      </c>
      <c r="B2" s="287"/>
      <c r="C2" s="287"/>
      <c r="D2" s="287"/>
      <c r="E2" s="287"/>
      <c r="F2" s="287"/>
      <c r="G2" s="287"/>
    </row>
    <row r="3" spans="1:6" ht="12.75" customHeight="1">
      <c r="A3" s="234" t="s">
        <v>23</v>
      </c>
      <c r="B3" s="232" t="s">
        <v>4</v>
      </c>
      <c r="C3" s="213" t="s">
        <v>19</v>
      </c>
      <c r="D3" s="214"/>
      <c r="E3" s="215"/>
      <c r="F3" s="232" t="s">
        <v>20</v>
      </c>
    </row>
    <row r="4" spans="1:6" ht="39" customHeight="1">
      <c r="A4" s="235"/>
      <c r="B4" s="233"/>
      <c r="C4" s="2" t="s">
        <v>3</v>
      </c>
      <c r="D4" s="2" t="s">
        <v>189</v>
      </c>
      <c r="E4" s="21" t="s">
        <v>21</v>
      </c>
      <c r="F4" s="233"/>
    </row>
    <row r="5" spans="1:6" ht="15" customHeight="1" hidden="1">
      <c r="A5" s="24"/>
      <c r="B5" s="3"/>
      <c r="C5" s="1"/>
      <c r="D5" s="1"/>
      <c r="E5" s="1"/>
      <c r="F5" s="53">
        <v>3.263328</v>
      </c>
    </row>
    <row r="6" spans="1:6" ht="15.75" customHeight="1">
      <c r="A6" s="24" t="s">
        <v>0</v>
      </c>
      <c r="B6" s="3" t="s">
        <v>1</v>
      </c>
      <c r="C6" s="1"/>
      <c r="D6" s="1"/>
      <c r="E6" s="1"/>
      <c r="F6" s="6"/>
    </row>
    <row r="7" spans="1:6" ht="12" customHeight="1">
      <c r="A7" s="311" t="s">
        <v>65</v>
      </c>
      <c r="B7" s="144" t="s">
        <v>56</v>
      </c>
      <c r="C7" s="139"/>
      <c r="D7" s="140"/>
      <c r="E7" s="22"/>
      <c r="F7" s="6"/>
    </row>
    <row r="8" spans="1:6" ht="12.75">
      <c r="A8" s="312"/>
      <c r="B8" s="141" t="s">
        <v>57</v>
      </c>
      <c r="C8" s="173">
        <v>26</v>
      </c>
      <c r="D8" s="173">
        <v>51.85</v>
      </c>
      <c r="E8" s="290">
        <v>1418.25</v>
      </c>
      <c r="F8" s="296">
        <f>E8*F5</f>
        <v>4628.214936</v>
      </c>
    </row>
    <row r="9" spans="1:6" ht="12.75">
      <c r="A9" s="312"/>
      <c r="B9" s="141" t="s">
        <v>67</v>
      </c>
      <c r="C9" s="173">
        <v>40</v>
      </c>
      <c r="D9" s="173">
        <v>59.94</v>
      </c>
      <c r="E9" s="291"/>
      <c r="F9" s="297"/>
    </row>
    <row r="10" spans="1:6" ht="12.75">
      <c r="A10" s="312"/>
      <c r="B10" s="141" t="s">
        <v>60</v>
      </c>
      <c r="C10" s="173">
        <v>13</v>
      </c>
      <c r="D10" s="173">
        <v>188.53</v>
      </c>
      <c r="E10" s="291"/>
      <c r="F10" s="297"/>
    </row>
    <row r="11" spans="1:6" ht="12.75">
      <c r="A11" s="312"/>
      <c r="B11" s="141" t="s">
        <v>61</v>
      </c>
      <c r="C11" s="173">
        <v>2</v>
      </c>
      <c r="D11" s="173">
        <v>1040</v>
      </c>
      <c r="E11" s="291"/>
      <c r="F11" s="297"/>
    </row>
    <row r="12" spans="1:6" ht="12.75">
      <c r="A12" s="313"/>
      <c r="B12" s="141" t="s">
        <v>62</v>
      </c>
      <c r="C12" s="173">
        <v>13</v>
      </c>
      <c r="D12" s="173">
        <v>77.93</v>
      </c>
      <c r="E12" s="292"/>
      <c r="F12" s="298"/>
    </row>
    <row r="13" spans="1:6" ht="15">
      <c r="A13" s="311" t="s">
        <v>105</v>
      </c>
      <c r="B13" s="134" t="s">
        <v>93</v>
      </c>
      <c r="C13" s="27"/>
      <c r="D13" s="27"/>
      <c r="E13" s="105"/>
      <c r="F13" s="106"/>
    </row>
    <row r="14" spans="1:6" ht="12.75" customHeight="1">
      <c r="A14" s="312"/>
      <c r="B14" s="1" t="s">
        <v>94</v>
      </c>
      <c r="C14" s="27">
        <v>5</v>
      </c>
      <c r="D14" s="27">
        <v>154.9</v>
      </c>
      <c r="E14" s="290">
        <v>13337.66</v>
      </c>
      <c r="F14" s="296">
        <f>E14*F5</f>
        <v>43525.15933248</v>
      </c>
    </row>
    <row r="15" spans="1:6" ht="12.75">
      <c r="A15" s="312"/>
      <c r="B15" s="1" t="s">
        <v>95</v>
      </c>
      <c r="C15" s="27">
        <v>2</v>
      </c>
      <c r="D15" s="27">
        <v>50</v>
      </c>
      <c r="E15" s="291"/>
      <c r="F15" s="297"/>
    </row>
    <row r="16" spans="1:6" ht="12.75">
      <c r="A16" s="312"/>
      <c r="B16" s="1" t="s">
        <v>96</v>
      </c>
      <c r="C16" s="27">
        <v>30</v>
      </c>
      <c r="D16" s="27">
        <v>630</v>
      </c>
      <c r="E16" s="291"/>
      <c r="F16" s="297"/>
    </row>
    <row r="17" spans="1:6" ht="12.75">
      <c r="A17" s="312"/>
      <c r="B17" s="1" t="s">
        <v>97</v>
      </c>
      <c r="C17" s="27">
        <v>20</v>
      </c>
      <c r="D17" s="27">
        <v>413.2</v>
      </c>
      <c r="E17" s="291"/>
      <c r="F17" s="297"/>
    </row>
    <row r="18" spans="1:6" ht="12.75">
      <c r="A18" s="312"/>
      <c r="B18" s="1" t="s">
        <v>98</v>
      </c>
      <c r="C18" s="27">
        <v>10</v>
      </c>
      <c r="D18" s="27">
        <v>1468.6</v>
      </c>
      <c r="E18" s="291"/>
      <c r="F18" s="297"/>
    </row>
    <row r="19" spans="1:6" ht="12.75">
      <c r="A19" s="312"/>
      <c r="B19" s="1" t="s">
        <v>99</v>
      </c>
      <c r="C19" s="27">
        <v>1.8</v>
      </c>
      <c r="D19" s="27">
        <v>263.2</v>
      </c>
      <c r="E19" s="291"/>
      <c r="F19" s="297"/>
    </row>
    <row r="20" spans="1:6" ht="12.75">
      <c r="A20" s="312"/>
      <c r="B20" s="1" t="s">
        <v>100</v>
      </c>
      <c r="C20" s="27">
        <v>60</v>
      </c>
      <c r="D20" s="27">
        <v>6754.2</v>
      </c>
      <c r="E20" s="291"/>
      <c r="F20" s="297"/>
    </row>
    <row r="21" spans="1:6" ht="12.75">
      <c r="A21" s="312"/>
      <c r="B21" s="1" t="s">
        <v>101</v>
      </c>
      <c r="C21" s="27">
        <v>20</v>
      </c>
      <c r="D21" s="27">
        <v>2247.2</v>
      </c>
      <c r="E21" s="291"/>
      <c r="F21" s="297"/>
    </row>
    <row r="22" spans="1:6" ht="12.75">
      <c r="A22" s="312"/>
      <c r="B22" s="1" t="s">
        <v>102</v>
      </c>
      <c r="C22" s="27">
        <v>62</v>
      </c>
      <c r="D22" s="27">
        <v>1060.2</v>
      </c>
      <c r="E22" s="291"/>
      <c r="F22" s="297"/>
    </row>
    <row r="23" spans="1:6" ht="12.75">
      <c r="A23" s="312"/>
      <c r="B23" s="1" t="s">
        <v>103</v>
      </c>
      <c r="C23" s="27">
        <v>1</v>
      </c>
      <c r="D23" s="27">
        <v>108</v>
      </c>
      <c r="E23" s="291"/>
      <c r="F23" s="297"/>
    </row>
    <row r="24" spans="1:6" ht="12.75">
      <c r="A24" s="313"/>
      <c r="B24" s="1" t="s">
        <v>104</v>
      </c>
      <c r="C24" s="27">
        <v>2</v>
      </c>
      <c r="D24" s="27">
        <v>200</v>
      </c>
      <c r="E24" s="292"/>
      <c r="F24" s="298"/>
    </row>
    <row r="25" spans="1:6" ht="12.75">
      <c r="A25" s="60"/>
      <c r="B25" s="65" t="s">
        <v>34</v>
      </c>
      <c r="C25" s="97"/>
      <c r="D25" s="97"/>
      <c r="E25" s="76">
        <f>SUM(E8:E24)</f>
        <v>14755.91</v>
      </c>
      <c r="F25" s="74">
        <f>SUM(F8:F24)</f>
        <v>48153.374268479994</v>
      </c>
    </row>
    <row r="26" spans="1:6" ht="12.75">
      <c r="A26" s="60"/>
      <c r="B26" s="67" t="s">
        <v>35</v>
      </c>
      <c r="C26" s="83"/>
      <c r="D26" s="83"/>
      <c r="E26" s="58"/>
      <c r="F26" s="28"/>
    </row>
    <row r="27" spans="1:6" ht="15">
      <c r="A27" s="317" t="s">
        <v>173</v>
      </c>
      <c r="B27" s="134" t="s">
        <v>171</v>
      </c>
      <c r="C27" s="1"/>
      <c r="D27" s="1"/>
      <c r="E27" s="58"/>
      <c r="F27" s="28"/>
    </row>
    <row r="28" spans="1:6" ht="12.75">
      <c r="A28" s="318"/>
      <c r="B28" s="1" t="s">
        <v>142</v>
      </c>
      <c r="C28" s="20">
        <v>3</v>
      </c>
      <c r="D28" s="20">
        <v>22.92</v>
      </c>
      <c r="E28" s="58"/>
      <c r="F28" s="28">
        <v>22.92</v>
      </c>
    </row>
    <row r="29" spans="1:6" ht="15">
      <c r="A29" s="318"/>
      <c r="B29" s="134" t="s">
        <v>170</v>
      </c>
      <c r="C29" s="20"/>
      <c r="D29" s="20"/>
      <c r="E29" s="58"/>
      <c r="F29" s="28"/>
    </row>
    <row r="30" spans="1:6" ht="12.75">
      <c r="A30" s="319"/>
      <c r="B30" s="1" t="s">
        <v>168</v>
      </c>
      <c r="C30" s="20">
        <v>3</v>
      </c>
      <c r="D30" s="20">
        <v>90</v>
      </c>
      <c r="E30" s="58"/>
      <c r="F30" s="28">
        <v>90</v>
      </c>
    </row>
    <row r="31" spans="1:6" ht="12.75" customHeight="1">
      <c r="A31" s="107"/>
      <c r="B31" s="314" t="s">
        <v>2</v>
      </c>
      <c r="C31" s="315"/>
      <c r="D31" s="315"/>
      <c r="E31" s="316"/>
      <c r="F31" s="106"/>
    </row>
    <row r="32" spans="1:6" ht="25.5" customHeight="1" hidden="1">
      <c r="A32" s="107"/>
      <c r="B32" s="116" t="s">
        <v>37</v>
      </c>
      <c r="C32" s="115" t="s">
        <v>38</v>
      </c>
      <c r="D32" s="4" t="s">
        <v>40</v>
      </c>
      <c r="E32" s="4" t="s">
        <v>39</v>
      </c>
      <c r="F32" s="29"/>
    </row>
    <row r="33" spans="1:6" ht="14.25" customHeight="1" hidden="1">
      <c r="A33" s="107"/>
      <c r="B33" s="114">
        <v>952.8</v>
      </c>
      <c r="C33" s="115">
        <v>11.06</v>
      </c>
      <c r="D33" s="4">
        <v>12</v>
      </c>
      <c r="E33" s="4">
        <f>B33*C33*D33</f>
        <v>126455.61600000001</v>
      </c>
      <c r="F33" s="29"/>
    </row>
    <row r="34" spans="1:8" ht="16.5" customHeight="1">
      <c r="A34" s="30"/>
      <c r="B34" s="200" t="s">
        <v>5</v>
      </c>
      <c r="C34" s="201"/>
      <c r="D34" s="201"/>
      <c r="E34" s="202"/>
      <c r="F34" s="27">
        <v>16275</v>
      </c>
      <c r="H34" s="117">
        <v>0.12</v>
      </c>
    </row>
    <row r="35" spans="1:8" ht="14.25" customHeight="1">
      <c r="A35" s="11"/>
      <c r="B35" s="212" t="s">
        <v>24</v>
      </c>
      <c r="C35" s="212"/>
      <c r="D35" s="212"/>
      <c r="E35" s="212"/>
      <c r="F35" s="27">
        <f>E33*H35</f>
        <v>31613.904000000002</v>
      </c>
      <c r="H35" s="117">
        <v>0.25</v>
      </c>
    </row>
    <row r="36" spans="1:6" ht="14.25" customHeight="1">
      <c r="A36" s="25"/>
      <c r="B36" s="212" t="s">
        <v>27</v>
      </c>
      <c r="C36" s="212"/>
      <c r="D36" s="212"/>
      <c r="E36" s="212"/>
      <c r="F36" s="27">
        <v>1372</v>
      </c>
    </row>
    <row r="37" spans="1:6" ht="12.75" customHeight="1">
      <c r="A37" s="25"/>
      <c r="B37" s="200" t="s">
        <v>26</v>
      </c>
      <c r="C37" s="201"/>
      <c r="D37" s="201"/>
      <c r="E37" s="202"/>
      <c r="F37" s="27">
        <v>1943.76</v>
      </c>
    </row>
    <row r="38" spans="1:6" ht="15">
      <c r="A38" s="25"/>
      <c r="B38" s="200" t="s">
        <v>28</v>
      </c>
      <c r="C38" s="201"/>
      <c r="D38" s="201"/>
      <c r="E38" s="202"/>
      <c r="F38" s="27">
        <v>547.8</v>
      </c>
    </row>
    <row r="39" spans="1:8" ht="12.75" customHeight="1">
      <c r="A39" s="25"/>
      <c r="B39" s="200" t="s">
        <v>25</v>
      </c>
      <c r="C39" s="201"/>
      <c r="D39" s="201"/>
      <c r="E39" s="202"/>
      <c r="F39" s="27">
        <f>E33*H39</f>
        <v>15174.673920000001</v>
      </c>
      <c r="H39" s="117">
        <v>0.12</v>
      </c>
    </row>
    <row r="40" spans="1:8" ht="15.75">
      <c r="A40" s="18"/>
      <c r="B40" s="217" t="s">
        <v>29</v>
      </c>
      <c r="C40" s="218"/>
      <c r="D40" s="218"/>
      <c r="E40" s="219"/>
      <c r="F40" s="61">
        <f>E33*H40</f>
        <v>5690.50272</v>
      </c>
      <c r="H40" s="118">
        <v>0.045</v>
      </c>
    </row>
    <row r="41" spans="1:8" ht="15.75">
      <c r="A41" s="18"/>
      <c r="B41" s="217" t="s">
        <v>41</v>
      </c>
      <c r="C41" s="218"/>
      <c r="D41" s="218"/>
      <c r="E41" s="219"/>
      <c r="F41" s="61">
        <v>4921</v>
      </c>
      <c r="H41" s="125">
        <v>0.032</v>
      </c>
    </row>
    <row r="42" spans="1:6" ht="16.5" customHeight="1">
      <c r="A42" s="18"/>
      <c r="B42" s="223" t="s">
        <v>6</v>
      </c>
      <c r="C42" s="224"/>
      <c r="D42" s="224"/>
      <c r="E42" s="225"/>
      <c r="F42" s="63">
        <f>SUM(F25:F41)</f>
        <v>125804.93490847999</v>
      </c>
    </row>
    <row r="43" spans="1:6" ht="12.75">
      <c r="A43" s="37"/>
      <c r="B43" s="220" t="s">
        <v>31</v>
      </c>
      <c r="C43" s="221"/>
      <c r="D43" s="221"/>
      <c r="E43" s="222"/>
      <c r="F43" s="92">
        <v>133514.1</v>
      </c>
    </row>
    <row r="44" spans="1:6" ht="12.75">
      <c r="A44" s="308" t="s">
        <v>176</v>
      </c>
      <c r="B44" s="309"/>
      <c r="C44" s="309"/>
      <c r="D44" s="309"/>
      <c r="E44" s="310"/>
      <c r="F44" s="93">
        <v>5304</v>
      </c>
    </row>
    <row r="45" spans="1:6" ht="12.75">
      <c r="A45" s="303" t="s">
        <v>32</v>
      </c>
      <c r="B45" s="303"/>
      <c r="C45" s="303"/>
      <c r="D45" s="303"/>
      <c r="E45" s="303"/>
      <c r="F45" s="303"/>
    </row>
    <row r="46" spans="1:6" ht="12.75">
      <c r="A46" s="303" t="s">
        <v>33</v>
      </c>
      <c r="B46" s="303"/>
      <c r="C46" s="303"/>
      <c r="D46" s="303"/>
      <c r="E46" s="303"/>
      <c r="F46" s="303"/>
    </row>
  </sheetData>
  <sheetProtection/>
  <mergeCells count="27">
    <mergeCell ref="B43:E43"/>
    <mergeCell ref="A13:A24"/>
    <mergeCell ref="B36:E36"/>
    <mergeCell ref="B35:E35"/>
    <mergeCell ref="E14:E24"/>
    <mergeCell ref="B31:E31"/>
    <mergeCell ref="A27:A30"/>
    <mergeCell ref="A45:F45"/>
    <mergeCell ref="A7:A12"/>
    <mergeCell ref="F8:F12"/>
    <mergeCell ref="A1:G1"/>
    <mergeCell ref="A2:G2"/>
    <mergeCell ref="F3:F4"/>
    <mergeCell ref="A3:A4"/>
    <mergeCell ref="B3:B4"/>
    <mergeCell ref="C3:E3"/>
    <mergeCell ref="B39:E39"/>
    <mergeCell ref="A46:F46"/>
    <mergeCell ref="B34:E34"/>
    <mergeCell ref="B38:E38"/>
    <mergeCell ref="B37:E37"/>
    <mergeCell ref="B40:E40"/>
    <mergeCell ref="E8:E12"/>
    <mergeCell ref="B41:E41"/>
    <mergeCell ref="B42:E42"/>
    <mergeCell ref="A44:E44"/>
    <mergeCell ref="F14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2.875" style="0" customWidth="1"/>
    <col min="2" max="2" width="47.75390625" style="0" customWidth="1"/>
    <col min="3" max="3" width="9.75390625" style="0" customWidth="1"/>
    <col min="4" max="4" width="13.25390625" style="0" customWidth="1"/>
    <col min="5" max="5" width="9.375" style="0" hidden="1" customWidth="1"/>
    <col min="6" max="6" width="10.375" style="0" customWidth="1"/>
    <col min="7" max="7" width="9.00390625" style="0" hidden="1" customWidth="1"/>
  </cols>
  <sheetData>
    <row r="1" spans="1:7" ht="12.75">
      <c r="A1" s="229" t="s">
        <v>43</v>
      </c>
      <c r="B1" s="230"/>
      <c r="C1" s="230"/>
      <c r="D1" s="230"/>
      <c r="E1" s="230"/>
      <c r="F1" s="230"/>
      <c r="G1" s="231"/>
    </row>
    <row r="2" spans="1:6" ht="12.75">
      <c r="A2" s="229" t="s">
        <v>17</v>
      </c>
      <c r="B2" s="230"/>
      <c r="C2" s="230"/>
      <c r="D2" s="230"/>
      <c r="E2" s="230"/>
      <c r="F2" s="231"/>
    </row>
    <row r="3" spans="1:6" ht="12.75" customHeight="1">
      <c r="A3" s="234" t="s">
        <v>23</v>
      </c>
      <c r="B3" s="232" t="s">
        <v>4</v>
      </c>
      <c r="C3" s="213" t="s">
        <v>19</v>
      </c>
      <c r="D3" s="214"/>
      <c r="E3" s="215"/>
      <c r="F3" s="232" t="s">
        <v>20</v>
      </c>
    </row>
    <row r="4" spans="1:6" ht="29.25" customHeight="1">
      <c r="A4" s="235"/>
      <c r="B4" s="233"/>
      <c r="C4" s="2" t="s">
        <v>3</v>
      </c>
      <c r="D4" s="2" t="s">
        <v>189</v>
      </c>
      <c r="E4" s="21" t="s">
        <v>21</v>
      </c>
      <c r="F4" s="233"/>
    </row>
    <row r="5" spans="1:6" ht="0.75" customHeight="1" hidden="1">
      <c r="A5" s="24"/>
      <c r="B5" s="3"/>
      <c r="C5" s="1"/>
      <c r="D5" s="1"/>
      <c r="E5" s="1"/>
      <c r="F5" s="53">
        <v>3.32959</v>
      </c>
    </row>
    <row r="6" spans="1:6" ht="25.5">
      <c r="A6" s="24" t="s">
        <v>0</v>
      </c>
      <c r="B6" s="3" t="s">
        <v>1</v>
      </c>
      <c r="C6" s="1"/>
      <c r="D6" s="1"/>
      <c r="E6" s="1"/>
      <c r="F6" s="6"/>
    </row>
    <row r="7" spans="1:6" ht="12" customHeight="1">
      <c r="A7" s="311" t="s">
        <v>48</v>
      </c>
      <c r="B7" s="136" t="s">
        <v>50</v>
      </c>
      <c r="C7" s="133"/>
      <c r="D7" s="133"/>
      <c r="E7" s="22"/>
      <c r="F7" s="6"/>
    </row>
    <row r="8" spans="1:6" ht="12.75">
      <c r="A8" s="313"/>
      <c r="B8" s="135" t="s">
        <v>51</v>
      </c>
      <c r="C8" s="172">
        <v>2</v>
      </c>
      <c r="D8" s="172">
        <v>124.6</v>
      </c>
      <c r="E8" s="4">
        <v>124.6</v>
      </c>
      <c r="F8" s="29">
        <f>E8*F5</f>
        <v>414.866914</v>
      </c>
    </row>
    <row r="9" spans="1:6" ht="12.75">
      <c r="A9" s="311" t="s">
        <v>65</v>
      </c>
      <c r="B9" s="144" t="s">
        <v>66</v>
      </c>
      <c r="C9" s="196"/>
      <c r="D9" s="196"/>
      <c r="E9" s="4"/>
      <c r="F9" s="29"/>
    </row>
    <row r="10" spans="1:6" ht="12.75">
      <c r="A10" s="312"/>
      <c r="B10" s="141" t="s">
        <v>57</v>
      </c>
      <c r="C10" s="173">
        <v>24</v>
      </c>
      <c r="D10" s="173">
        <v>47.96</v>
      </c>
      <c r="E10" s="290">
        <v>1375.95</v>
      </c>
      <c r="F10" s="296">
        <f>E10*F5</f>
        <v>4581.3493605</v>
      </c>
    </row>
    <row r="11" spans="1:6" ht="12.75">
      <c r="A11" s="312"/>
      <c r="B11" s="141" t="s">
        <v>67</v>
      </c>
      <c r="C11" s="173">
        <v>35</v>
      </c>
      <c r="D11" s="173">
        <v>52.45</v>
      </c>
      <c r="E11" s="291"/>
      <c r="F11" s="297"/>
    </row>
    <row r="12" spans="1:6" ht="12.75">
      <c r="A12" s="312"/>
      <c r="B12" s="141" t="s">
        <v>60</v>
      </c>
      <c r="C12" s="173">
        <v>12</v>
      </c>
      <c r="D12" s="173">
        <v>174.03</v>
      </c>
      <c r="E12" s="291"/>
      <c r="F12" s="297"/>
    </row>
    <row r="13" spans="1:6" ht="12.75">
      <c r="A13" s="312"/>
      <c r="B13" s="141" t="s">
        <v>61</v>
      </c>
      <c r="C13" s="173">
        <v>2</v>
      </c>
      <c r="D13" s="173">
        <v>1040.01</v>
      </c>
      <c r="E13" s="291"/>
      <c r="F13" s="297"/>
    </row>
    <row r="14" spans="1:6" ht="12.75">
      <c r="A14" s="312"/>
      <c r="B14" s="141" t="s">
        <v>62</v>
      </c>
      <c r="C14" s="173">
        <v>12</v>
      </c>
      <c r="D14" s="173">
        <v>71.94</v>
      </c>
      <c r="E14" s="292"/>
      <c r="F14" s="298"/>
    </row>
    <row r="15" spans="1:6" ht="12.75">
      <c r="A15" s="312"/>
      <c r="B15" s="145" t="s">
        <v>73</v>
      </c>
      <c r="C15" s="196"/>
      <c r="D15" s="196"/>
      <c r="E15" s="4"/>
      <c r="F15" s="29"/>
    </row>
    <row r="16" spans="1:6" ht="12.75">
      <c r="A16" s="312"/>
      <c r="B16" s="141" t="s">
        <v>68</v>
      </c>
      <c r="C16" s="173">
        <v>3</v>
      </c>
      <c r="D16" s="173">
        <v>135</v>
      </c>
      <c r="E16" s="290">
        <v>282</v>
      </c>
      <c r="F16" s="296">
        <f>E16*F5</f>
        <v>938.94438</v>
      </c>
    </row>
    <row r="17" spans="1:6" ht="12.75">
      <c r="A17" s="312"/>
      <c r="B17" s="141" t="s">
        <v>69</v>
      </c>
      <c r="C17" s="173">
        <v>1</v>
      </c>
      <c r="D17" s="173">
        <v>45</v>
      </c>
      <c r="E17" s="291"/>
      <c r="F17" s="297"/>
    </row>
    <row r="18" spans="1:6" ht="12.75">
      <c r="A18" s="312"/>
      <c r="B18" s="141" t="s">
        <v>70</v>
      </c>
      <c r="C18" s="173">
        <v>1</v>
      </c>
      <c r="D18" s="173">
        <v>102</v>
      </c>
      <c r="E18" s="292"/>
      <c r="F18" s="298"/>
    </row>
    <row r="19" spans="1:6" ht="12.75">
      <c r="A19" s="312"/>
      <c r="B19" s="145" t="s">
        <v>71</v>
      </c>
      <c r="C19" s="196"/>
      <c r="D19" s="196"/>
      <c r="E19" s="46"/>
      <c r="F19" s="29"/>
    </row>
    <row r="20" spans="1:6" ht="12.75">
      <c r="A20" s="313"/>
      <c r="B20" s="141" t="s">
        <v>72</v>
      </c>
      <c r="C20" s="173">
        <v>1</v>
      </c>
      <c r="D20" s="173">
        <v>12.6</v>
      </c>
      <c r="E20" s="46">
        <v>12.6</v>
      </c>
      <c r="F20" s="29">
        <f>E20*F5</f>
        <v>41.952834</v>
      </c>
    </row>
    <row r="21" spans="1:6" ht="16.5">
      <c r="A21" s="124" t="s">
        <v>143</v>
      </c>
      <c r="B21" s="164" t="s">
        <v>178</v>
      </c>
      <c r="C21" s="173"/>
      <c r="D21" s="173"/>
      <c r="E21" s="46"/>
      <c r="F21" s="29">
        <v>35700</v>
      </c>
    </row>
    <row r="22" spans="1:6" ht="15">
      <c r="A22" s="311" t="s">
        <v>173</v>
      </c>
      <c r="B22" s="134" t="s">
        <v>150</v>
      </c>
      <c r="C22" s="27"/>
      <c r="D22" s="27"/>
      <c r="E22" s="46"/>
      <c r="F22" s="29"/>
    </row>
    <row r="23" spans="1:6" ht="12.75">
      <c r="A23" s="312"/>
      <c r="B23" s="1" t="s">
        <v>169</v>
      </c>
      <c r="C23" s="27">
        <v>2</v>
      </c>
      <c r="D23" s="27">
        <v>734</v>
      </c>
      <c r="E23" s="264">
        <v>3819</v>
      </c>
      <c r="F23" s="296">
        <f>E23*F5</f>
        <v>12715.70421</v>
      </c>
    </row>
    <row r="24" spans="1:6" ht="12.75">
      <c r="A24" s="312"/>
      <c r="B24" s="1" t="s">
        <v>106</v>
      </c>
      <c r="C24" s="27">
        <v>15</v>
      </c>
      <c r="D24" s="27">
        <v>405</v>
      </c>
      <c r="E24" s="265"/>
      <c r="F24" s="297"/>
    </row>
    <row r="25" spans="1:6" ht="12.75">
      <c r="A25" s="313"/>
      <c r="B25" s="1" t="s">
        <v>81</v>
      </c>
      <c r="C25" s="27">
        <v>20</v>
      </c>
      <c r="D25" s="27">
        <v>2680</v>
      </c>
      <c r="E25" s="266"/>
      <c r="F25" s="298"/>
    </row>
    <row r="26" spans="1:6" ht="12.75">
      <c r="A26" s="48"/>
      <c r="B26" s="65" t="s">
        <v>34</v>
      </c>
      <c r="C26" s="98"/>
      <c r="D26" s="77"/>
      <c r="E26" s="82">
        <f>SUM(E8:E25)</f>
        <v>5614.15</v>
      </c>
      <c r="F26" s="75">
        <f>SUM(F7:F25)</f>
        <v>54392.8176985</v>
      </c>
    </row>
    <row r="27" spans="1:6" ht="12.75">
      <c r="A27" s="48"/>
      <c r="B27" s="67" t="s">
        <v>35</v>
      </c>
      <c r="C27" s="95"/>
      <c r="D27" s="52"/>
      <c r="E27" s="46"/>
      <c r="F27" s="29"/>
    </row>
    <row r="28" spans="1:6" ht="15">
      <c r="A28" s="239" t="s">
        <v>173</v>
      </c>
      <c r="B28" s="159" t="s">
        <v>170</v>
      </c>
      <c r="C28" s="20"/>
      <c r="D28" s="20"/>
      <c r="E28" s="46"/>
      <c r="F28" s="29"/>
    </row>
    <row r="29" spans="1:6" ht="12.75">
      <c r="A29" s="262"/>
      <c r="B29" s="1" t="s">
        <v>168</v>
      </c>
      <c r="C29" s="20">
        <v>3</v>
      </c>
      <c r="D29" s="20">
        <v>90</v>
      </c>
      <c r="E29" s="46"/>
      <c r="F29" s="29">
        <v>90</v>
      </c>
    </row>
    <row r="30" spans="1:6" ht="15">
      <c r="A30" s="262"/>
      <c r="B30" s="159" t="s">
        <v>171</v>
      </c>
      <c r="C30" s="20"/>
      <c r="D30" s="20"/>
      <c r="E30" s="46"/>
      <c r="F30" s="29"/>
    </row>
    <row r="31" spans="1:6" ht="12.75">
      <c r="A31" s="263"/>
      <c r="B31" s="1" t="s">
        <v>172</v>
      </c>
      <c r="C31" s="20">
        <v>2</v>
      </c>
      <c r="D31" s="20">
        <v>24</v>
      </c>
      <c r="E31" s="46"/>
      <c r="F31" s="29">
        <v>24</v>
      </c>
    </row>
    <row r="32" spans="1:6" ht="15" customHeight="1">
      <c r="A32" s="123"/>
      <c r="B32" s="284" t="s">
        <v>2</v>
      </c>
      <c r="C32" s="285"/>
      <c r="D32" s="285"/>
      <c r="E32" s="286"/>
      <c r="F32" s="40"/>
    </row>
    <row r="33" spans="1:6" ht="12.75" hidden="1">
      <c r="A33" s="119"/>
      <c r="B33" s="116" t="s">
        <v>37</v>
      </c>
      <c r="C33" s="115" t="s">
        <v>38</v>
      </c>
      <c r="D33" s="4" t="s">
        <v>40</v>
      </c>
      <c r="E33" s="4" t="s">
        <v>39</v>
      </c>
      <c r="F33" s="29"/>
    </row>
    <row r="34" spans="1:6" ht="14.25" customHeight="1" hidden="1">
      <c r="A34" s="119"/>
      <c r="B34" s="114">
        <v>951.2</v>
      </c>
      <c r="C34" s="115">
        <v>11.06</v>
      </c>
      <c r="D34" s="4">
        <v>12</v>
      </c>
      <c r="E34" s="4">
        <f>B34*C34*D34</f>
        <v>126243.26400000001</v>
      </c>
      <c r="F34" s="29"/>
    </row>
    <row r="35" spans="1:7" ht="14.25" customHeight="1">
      <c r="A35" s="30"/>
      <c r="B35" s="200" t="s">
        <v>5</v>
      </c>
      <c r="C35" s="201"/>
      <c r="D35" s="201"/>
      <c r="E35" s="202"/>
      <c r="F35" s="27">
        <v>16275</v>
      </c>
      <c r="G35" s="117">
        <v>0.12</v>
      </c>
    </row>
    <row r="36" spans="1:7" ht="13.5" customHeight="1">
      <c r="A36" s="11"/>
      <c r="B36" s="212" t="s">
        <v>24</v>
      </c>
      <c r="C36" s="212"/>
      <c r="D36" s="212"/>
      <c r="E36" s="212"/>
      <c r="F36" s="27">
        <f>E34*G36</f>
        <v>31560.816000000003</v>
      </c>
      <c r="G36" s="117">
        <v>0.25</v>
      </c>
    </row>
    <row r="37" spans="1:6" ht="12.75" customHeight="1">
      <c r="A37" s="25"/>
      <c r="B37" s="212" t="s">
        <v>27</v>
      </c>
      <c r="C37" s="212"/>
      <c r="D37" s="212"/>
      <c r="E37" s="212"/>
      <c r="F37" s="27">
        <v>1370</v>
      </c>
    </row>
    <row r="38" spans="1:6" ht="12.75" customHeight="1">
      <c r="A38" s="25"/>
      <c r="B38" s="200" t="s">
        <v>26</v>
      </c>
      <c r="C38" s="201"/>
      <c r="D38" s="201"/>
      <c r="E38" s="202"/>
      <c r="F38" s="27">
        <v>1940.64</v>
      </c>
    </row>
    <row r="39" spans="1:6" ht="15">
      <c r="A39" s="25"/>
      <c r="B39" s="200" t="s">
        <v>28</v>
      </c>
      <c r="C39" s="201"/>
      <c r="D39" s="201"/>
      <c r="E39" s="202"/>
      <c r="F39" s="27">
        <v>547.8</v>
      </c>
    </row>
    <row r="40" spans="1:7" ht="12.75" customHeight="1">
      <c r="A40" s="25"/>
      <c r="B40" s="200" t="s">
        <v>25</v>
      </c>
      <c r="C40" s="201"/>
      <c r="D40" s="201"/>
      <c r="E40" s="202"/>
      <c r="F40" s="27">
        <f>E34*G40</f>
        <v>15149.19168</v>
      </c>
      <c r="G40" s="117">
        <v>0.12</v>
      </c>
    </row>
    <row r="41" spans="1:7" ht="15.75">
      <c r="A41" s="18"/>
      <c r="B41" s="217" t="s">
        <v>29</v>
      </c>
      <c r="C41" s="218"/>
      <c r="D41" s="218"/>
      <c r="E41" s="219"/>
      <c r="F41" s="61">
        <f>E34*G41</f>
        <v>5680.94688</v>
      </c>
      <c r="G41" s="118">
        <v>0.045</v>
      </c>
    </row>
    <row r="42" spans="1:7" ht="15.75">
      <c r="A42" s="18"/>
      <c r="B42" s="217" t="s">
        <v>41</v>
      </c>
      <c r="C42" s="218"/>
      <c r="D42" s="218"/>
      <c r="E42" s="219"/>
      <c r="F42" s="61">
        <v>5228</v>
      </c>
      <c r="G42" s="125">
        <v>0.032</v>
      </c>
    </row>
    <row r="43" spans="1:6" ht="14.25" customHeight="1">
      <c r="A43" s="18"/>
      <c r="B43" s="223" t="s">
        <v>6</v>
      </c>
      <c r="C43" s="224"/>
      <c r="D43" s="224"/>
      <c r="E43" s="225"/>
      <c r="F43" s="63">
        <f>SUM(F26:F42)</f>
        <v>132259.21225850002</v>
      </c>
    </row>
    <row r="44" spans="1:6" ht="12.75">
      <c r="A44" s="37"/>
      <c r="B44" s="220" t="s">
        <v>31</v>
      </c>
      <c r="C44" s="221"/>
      <c r="D44" s="221"/>
      <c r="E44" s="222"/>
      <c r="F44" s="92">
        <v>130980.78</v>
      </c>
    </row>
    <row r="45" spans="1:6" ht="12.75">
      <c r="A45" s="308" t="s">
        <v>176</v>
      </c>
      <c r="B45" s="309"/>
      <c r="C45" s="309"/>
      <c r="D45" s="309"/>
      <c r="E45" s="310"/>
      <c r="F45" s="93">
        <v>25428</v>
      </c>
    </row>
    <row r="46" spans="1:6" ht="12.75">
      <c r="A46" s="303" t="s">
        <v>32</v>
      </c>
      <c r="B46" s="303"/>
      <c r="C46" s="303"/>
      <c r="D46" s="303"/>
      <c r="E46" s="303"/>
      <c r="F46" s="303"/>
    </row>
    <row r="47" spans="1:6" ht="12.75">
      <c r="A47" s="303" t="s">
        <v>33</v>
      </c>
      <c r="B47" s="303"/>
      <c r="C47" s="303"/>
      <c r="D47" s="303"/>
      <c r="E47" s="303"/>
      <c r="F47" s="303"/>
    </row>
  </sheetData>
  <sheetProtection/>
  <mergeCells count="30">
    <mergeCell ref="E10:E14"/>
    <mergeCell ref="F23:F25"/>
    <mergeCell ref="E16:E18"/>
    <mergeCell ref="A2:F2"/>
    <mergeCell ref="C3:E3"/>
    <mergeCell ref="B39:E39"/>
    <mergeCell ref="A7:A8"/>
    <mergeCell ref="F16:F18"/>
    <mergeCell ref="A22:A25"/>
    <mergeCell ref="A28:A31"/>
    <mergeCell ref="B44:E44"/>
    <mergeCell ref="E23:E25"/>
    <mergeCell ref="A45:E45"/>
    <mergeCell ref="B32:E32"/>
    <mergeCell ref="A1:G1"/>
    <mergeCell ref="A46:F46"/>
    <mergeCell ref="F3:F4"/>
    <mergeCell ref="A3:A4"/>
    <mergeCell ref="B3:B4"/>
    <mergeCell ref="A9:A20"/>
    <mergeCell ref="B41:E41"/>
    <mergeCell ref="F10:F14"/>
    <mergeCell ref="B43:E43"/>
    <mergeCell ref="B42:E42"/>
    <mergeCell ref="A47:F47"/>
    <mergeCell ref="B35:E35"/>
    <mergeCell ref="B40:E40"/>
    <mergeCell ref="B38:E38"/>
    <mergeCell ref="B37:E37"/>
    <mergeCell ref="B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4">
      <selection activeCell="C24" sqref="C24"/>
    </sheetView>
  </sheetViews>
  <sheetFormatPr defaultColWidth="9.00390625" defaultRowHeight="12.75"/>
  <cols>
    <col min="1" max="1" width="3.00390625" style="0" customWidth="1"/>
    <col min="2" max="2" width="48.375" style="0" customWidth="1"/>
    <col min="3" max="3" width="9.125" style="0" customWidth="1"/>
    <col min="4" max="4" width="11.875" style="0" customWidth="1"/>
    <col min="5" max="5" width="9.75390625" style="0" hidden="1" customWidth="1"/>
    <col min="6" max="6" width="8.25390625" style="0" customWidth="1"/>
    <col min="7" max="7" width="0.12890625" style="0" hidden="1" customWidth="1"/>
  </cols>
  <sheetData>
    <row r="1" spans="1:7" ht="12.75">
      <c r="A1" s="229" t="s">
        <v>43</v>
      </c>
      <c r="B1" s="230"/>
      <c r="C1" s="230"/>
      <c r="D1" s="230"/>
      <c r="E1" s="230"/>
      <c r="F1" s="230"/>
      <c r="G1" s="231"/>
    </row>
    <row r="2" spans="1:6" ht="12.75">
      <c r="A2" s="267" t="s">
        <v>18</v>
      </c>
      <c r="B2" s="268"/>
      <c r="C2" s="268"/>
      <c r="D2" s="268"/>
      <c r="E2" s="268"/>
      <c r="F2" s="269"/>
    </row>
    <row r="3" spans="1:6" ht="12.75" customHeight="1">
      <c r="A3" s="320" t="s">
        <v>23</v>
      </c>
      <c r="B3" s="272" t="s">
        <v>4</v>
      </c>
      <c r="C3" s="278" t="s">
        <v>19</v>
      </c>
      <c r="D3" s="279"/>
      <c r="E3" s="280"/>
      <c r="F3" s="272" t="s">
        <v>20</v>
      </c>
    </row>
    <row r="4" spans="1:6" ht="24" customHeight="1">
      <c r="A4" s="322"/>
      <c r="B4" s="273"/>
      <c r="C4" s="33" t="s">
        <v>3</v>
      </c>
      <c r="D4" s="2" t="s">
        <v>189</v>
      </c>
      <c r="E4" s="32" t="s">
        <v>21</v>
      </c>
      <c r="F4" s="273"/>
    </row>
    <row r="5" spans="1:6" ht="13.5" customHeight="1" hidden="1">
      <c r="A5" s="34"/>
      <c r="B5" s="35"/>
      <c r="C5" s="33"/>
      <c r="D5" s="33"/>
      <c r="E5" s="36"/>
      <c r="F5" s="53">
        <v>3.3974</v>
      </c>
    </row>
    <row r="6" spans="1:6" ht="12.75">
      <c r="A6" s="34" t="s">
        <v>0</v>
      </c>
      <c r="B6" s="35" t="s">
        <v>1</v>
      </c>
      <c r="C6" s="33"/>
      <c r="D6" s="33"/>
      <c r="E6" s="36"/>
      <c r="F6" s="1"/>
    </row>
    <row r="7" spans="1:6" ht="12.75" customHeight="1">
      <c r="A7" s="320" t="s">
        <v>65</v>
      </c>
      <c r="B7" s="144" t="s">
        <v>56</v>
      </c>
      <c r="C7" s="139"/>
      <c r="D7" s="140"/>
      <c r="E7" s="39"/>
      <c r="F7" s="40"/>
    </row>
    <row r="8" spans="1:6" ht="12.75">
      <c r="A8" s="321"/>
      <c r="B8" s="141" t="s">
        <v>57</v>
      </c>
      <c r="C8" s="173">
        <v>24</v>
      </c>
      <c r="D8" s="173">
        <v>47.88</v>
      </c>
      <c r="E8" s="323">
        <v>1381.83</v>
      </c>
      <c r="F8" s="329">
        <f>E8*F5</f>
        <v>4694.629242</v>
      </c>
    </row>
    <row r="9" spans="1:6" ht="12.75">
      <c r="A9" s="321"/>
      <c r="B9" s="141" t="s">
        <v>67</v>
      </c>
      <c r="C9" s="173">
        <v>10</v>
      </c>
      <c r="D9" s="173">
        <v>14.99</v>
      </c>
      <c r="E9" s="324"/>
      <c r="F9" s="330"/>
    </row>
    <row r="10" spans="1:6" ht="15" customHeight="1">
      <c r="A10" s="321"/>
      <c r="B10" s="141" t="s">
        <v>59</v>
      </c>
      <c r="C10" s="173">
        <v>25</v>
      </c>
      <c r="D10" s="173">
        <v>37.46</v>
      </c>
      <c r="E10" s="324"/>
      <c r="F10" s="330"/>
    </row>
    <row r="11" spans="1:6" ht="15" customHeight="1">
      <c r="A11" s="321"/>
      <c r="B11" s="141" t="s">
        <v>60</v>
      </c>
      <c r="C11" s="173">
        <v>12</v>
      </c>
      <c r="D11" s="173">
        <v>174.02</v>
      </c>
      <c r="E11" s="324"/>
      <c r="F11" s="330"/>
    </row>
    <row r="12" spans="1:6" ht="12" customHeight="1">
      <c r="A12" s="321"/>
      <c r="B12" s="141" t="s">
        <v>61</v>
      </c>
      <c r="C12" s="173">
        <v>2</v>
      </c>
      <c r="D12" s="173">
        <v>1040</v>
      </c>
      <c r="E12" s="324"/>
      <c r="F12" s="330"/>
    </row>
    <row r="13" spans="1:6" ht="13.5" customHeight="1">
      <c r="A13" s="322"/>
      <c r="B13" s="141" t="s">
        <v>62</v>
      </c>
      <c r="C13" s="173">
        <v>12</v>
      </c>
      <c r="D13" s="173">
        <v>71.93</v>
      </c>
      <c r="E13" s="325"/>
      <c r="F13" s="331"/>
    </row>
    <row r="14" spans="1:6" ht="13.5" customHeight="1">
      <c r="A14" s="320" t="s">
        <v>182</v>
      </c>
      <c r="B14" s="166" t="s">
        <v>93</v>
      </c>
      <c r="C14" s="1"/>
      <c r="D14" s="1"/>
      <c r="E14" s="183"/>
      <c r="F14" s="182"/>
    </row>
    <row r="15" spans="1:6" ht="13.5" customHeight="1">
      <c r="A15" s="321"/>
      <c r="B15" s="1" t="s">
        <v>96</v>
      </c>
      <c r="C15" s="27">
        <v>35</v>
      </c>
      <c r="D15" s="27">
        <v>735</v>
      </c>
      <c r="E15" s="323">
        <v>8385.8</v>
      </c>
      <c r="F15" s="329">
        <f>E15*F5</f>
        <v>28489.91692</v>
      </c>
    </row>
    <row r="16" spans="1:6" ht="13.5" customHeight="1">
      <c r="A16" s="321"/>
      <c r="B16" s="1" t="s">
        <v>97</v>
      </c>
      <c r="C16" s="27">
        <v>20</v>
      </c>
      <c r="D16" s="27">
        <v>413.2</v>
      </c>
      <c r="E16" s="324"/>
      <c r="F16" s="330"/>
    </row>
    <row r="17" spans="1:6" ht="13.5" customHeight="1">
      <c r="A17" s="321"/>
      <c r="B17" s="1" t="s">
        <v>102</v>
      </c>
      <c r="C17" s="27">
        <v>13</v>
      </c>
      <c r="D17" s="27">
        <v>222.3</v>
      </c>
      <c r="E17" s="324"/>
      <c r="F17" s="330"/>
    </row>
    <row r="18" spans="1:6" ht="13.5" customHeight="1">
      <c r="A18" s="321"/>
      <c r="B18" s="1" t="s">
        <v>99</v>
      </c>
      <c r="C18" s="27">
        <v>1.8</v>
      </c>
      <c r="D18" s="27">
        <v>263.2</v>
      </c>
      <c r="E18" s="324"/>
      <c r="F18" s="330"/>
    </row>
    <row r="19" spans="1:6" ht="13.5" customHeight="1">
      <c r="A19" s="321"/>
      <c r="B19" s="1" t="s">
        <v>100</v>
      </c>
      <c r="C19" s="27">
        <v>50</v>
      </c>
      <c r="D19" s="27">
        <v>5628.5</v>
      </c>
      <c r="E19" s="324"/>
      <c r="F19" s="330"/>
    </row>
    <row r="20" spans="1:6" ht="13.5" customHeight="1">
      <c r="A20" s="321"/>
      <c r="B20" s="1" t="s">
        <v>101</v>
      </c>
      <c r="C20" s="27">
        <v>10</v>
      </c>
      <c r="D20" s="27">
        <v>1123.6</v>
      </c>
      <c r="E20" s="325"/>
      <c r="F20" s="331"/>
    </row>
    <row r="21" spans="1:6" ht="13.5" customHeight="1">
      <c r="A21" s="321"/>
      <c r="B21" s="159" t="s">
        <v>45</v>
      </c>
      <c r="C21" s="27"/>
      <c r="D21" s="27"/>
      <c r="E21" s="183"/>
      <c r="F21" s="182"/>
    </row>
    <row r="22" spans="1:6" ht="13.5" customHeight="1">
      <c r="A22" s="321"/>
      <c r="B22" s="1" t="s">
        <v>77</v>
      </c>
      <c r="C22" s="27">
        <v>4</v>
      </c>
      <c r="D22" s="27">
        <v>60</v>
      </c>
      <c r="E22" s="183"/>
      <c r="F22" s="182"/>
    </row>
    <row r="23" spans="1:6" ht="13.5" customHeight="1">
      <c r="A23" s="321"/>
      <c r="B23" s="166" t="s">
        <v>179</v>
      </c>
      <c r="C23" s="27"/>
      <c r="D23" s="27"/>
      <c r="E23" s="183"/>
      <c r="F23" s="182"/>
    </row>
    <row r="24" spans="1:6" ht="13.5" customHeight="1">
      <c r="A24" s="321"/>
      <c r="B24" s="1" t="s">
        <v>180</v>
      </c>
      <c r="C24" s="110">
        <v>0.12</v>
      </c>
      <c r="D24" s="27">
        <v>1068</v>
      </c>
      <c r="E24" s="323">
        <v>1090</v>
      </c>
      <c r="F24" s="329">
        <f>E24*F5</f>
        <v>3703.166</v>
      </c>
    </row>
    <row r="25" spans="1:6" ht="13.5" customHeight="1">
      <c r="A25" s="322"/>
      <c r="B25" s="1" t="s">
        <v>181</v>
      </c>
      <c r="C25" s="27">
        <v>80</v>
      </c>
      <c r="D25" s="27">
        <v>24</v>
      </c>
      <c r="E25" s="325"/>
      <c r="F25" s="331"/>
    </row>
    <row r="26" spans="1:11" ht="14.25" customHeight="1">
      <c r="A26" s="326" t="s">
        <v>111</v>
      </c>
      <c r="B26" s="134" t="s">
        <v>71</v>
      </c>
      <c r="C26" s="167"/>
      <c r="D26" s="167"/>
      <c r="E26" s="39"/>
      <c r="F26" s="40"/>
      <c r="K26" s="176"/>
    </row>
    <row r="27" spans="1:6" ht="14.25" customHeight="1">
      <c r="A27" s="327"/>
      <c r="B27" s="1" t="s">
        <v>112</v>
      </c>
      <c r="C27" s="27">
        <v>1</v>
      </c>
      <c r="D27" s="27">
        <v>131.6</v>
      </c>
      <c r="E27" s="323">
        <v>627.6</v>
      </c>
      <c r="F27" s="329">
        <f>E27*F5</f>
        <v>2132.2082400000004</v>
      </c>
    </row>
    <row r="28" spans="1:6" ht="14.25" customHeight="1">
      <c r="A28" s="327"/>
      <c r="B28" s="1" t="s">
        <v>113</v>
      </c>
      <c r="C28" s="27">
        <v>1</v>
      </c>
      <c r="D28" s="27">
        <v>160</v>
      </c>
      <c r="E28" s="324"/>
      <c r="F28" s="330"/>
    </row>
    <row r="29" spans="1:6" ht="14.25" customHeight="1">
      <c r="A29" s="327"/>
      <c r="B29" s="1" t="s">
        <v>114</v>
      </c>
      <c r="C29" s="27">
        <v>1</v>
      </c>
      <c r="D29" s="27">
        <v>105</v>
      </c>
      <c r="E29" s="324"/>
      <c r="F29" s="330"/>
    </row>
    <row r="30" spans="1:6" ht="14.25" customHeight="1">
      <c r="A30" s="327"/>
      <c r="B30" s="1" t="s">
        <v>115</v>
      </c>
      <c r="C30" s="27">
        <v>4</v>
      </c>
      <c r="D30" s="27">
        <v>40</v>
      </c>
      <c r="E30" s="324"/>
      <c r="F30" s="330"/>
    </row>
    <row r="31" spans="1:6" ht="14.25" customHeight="1">
      <c r="A31" s="327"/>
      <c r="B31" s="1" t="s">
        <v>116</v>
      </c>
      <c r="C31" s="27">
        <v>1</v>
      </c>
      <c r="D31" s="27">
        <v>20</v>
      </c>
      <c r="E31" s="324"/>
      <c r="F31" s="330"/>
    </row>
    <row r="32" spans="1:6" ht="14.25" customHeight="1">
      <c r="A32" s="327"/>
      <c r="B32" s="1" t="s">
        <v>117</v>
      </c>
      <c r="C32" s="27">
        <v>3</v>
      </c>
      <c r="D32" s="27">
        <v>171</v>
      </c>
      <c r="E32" s="325"/>
      <c r="F32" s="331"/>
    </row>
    <row r="33" spans="1:6" ht="14.25" customHeight="1">
      <c r="A33" s="327"/>
      <c r="B33" s="134" t="s">
        <v>118</v>
      </c>
      <c r="C33" s="27"/>
      <c r="D33" s="27"/>
      <c r="E33" s="39"/>
      <c r="F33" s="40"/>
    </row>
    <row r="34" spans="1:6" ht="14.25" customHeight="1">
      <c r="A34" s="327"/>
      <c r="B34" s="1" t="s">
        <v>119</v>
      </c>
      <c r="C34" s="27">
        <v>1</v>
      </c>
      <c r="D34" s="27">
        <v>35</v>
      </c>
      <c r="E34" s="323">
        <v>941.61</v>
      </c>
      <c r="F34" s="329">
        <f>E34*F5</f>
        <v>3199.025814</v>
      </c>
    </row>
    <row r="35" spans="1:6" ht="14.25" customHeight="1">
      <c r="A35" s="327"/>
      <c r="B35" s="1" t="s">
        <v>120</v>
      </c>
      <c r="C35" s="27">
        <v>1</v>
      </c>
      <c r="D35" s="27">
        <v>51</v>
      </c>
      <c r="E35" s="324"/>
      <c r="F35" s="330"/>
    </row>
    <row r="36" spans="1:6" ht="14.25" customHeight="1">
      <c r="A36" s="327"/>
      <c r="B36" s="1" t="s">
        <v>51</v>
      </c>
      <c r="C36" s="27">
        <v>1</v>
      </c>
      <c r="D36" s="27">
        <v>71.6</v>
      </c>
      <c r="E36" s="324"/>
      <c r="F36" s="330"/>
    </row>
    <row r="37" spans="1:6" ht="14.25" customHeight="1">
      <c r="A37" s="327"/>
      <c r="B37" s="1" t="s">
        <v>121</v>
      </c>
      <c r="C37" s="27">
        <v>1</v>
      </c>
      <c r="D37" s="27">
        <v>269</v>
      </c>
      <c r="E37" s="324"/>
      <c r="F37" s="330"/>
    </row>
    <row r="38" spans="1:6" ht="14.25" customHeight="1">
      <c r="A38" s="327"/>
      <c r="B38" s="1" t="s">
        <v>122</v>
      </c>
      <c r="C38" s="27">
        <v>3</v>
      </c>
      <c r="D38" s="27">
        <v>365.01</v>
      </c>
      <c r="E38" s="324"/>
      <c r="F38" s="330"/>
    </row>
    <row r="39" spans="1:6" ht="14.25" customHeight="1">
      <c r="A39" s="327"/>
      <c r="B39" s="1" t="s">
        <v>123</v>
      </c>
      <c r="C39" s="27">
        <v>1</v>
      </c>
      <c r="D39" s="27">
        <v>105</v>
      </c>
      <c r="E39" s="324"/>
      <c r="F39" s="330"/>
    </row>
    <row r="40" spans="1:6" ht="14.25" customHeight="1">
      <c r="A40" s="328"/>
      <c r="B40" s="1" t="s">
        <v>124</v>
      </c>
      <c r="C40" s="27">
        <v>1</v>
      </c>
      <c r="D40" s="27">
        <v>45</v>
      </c>
      <c r="E40" s="325"/>
      <c r="F40" s="331"/>
    </row>
    <row r="41" spans="1:6" ht="14.25" customHeight="1">
      <c r="A41" s="99"/>
      <c r="B41" s="112"/>
      <c r="C41" s="131"/>
      <c r="D41" s="131"/>
      <c r="E41" s="39"/>
      <c r="F41" s="40"/>
    </row>
    <row r="42" spans="1:6" ht="17.25" customHeight="1">
      <c r="A42" s="100"/>
      <c r="B42" s="65" t="s">
        <v>34</v>
      </c>
      <c r="C42" s="174"/>
      <c r="D42" s="174"/>
      <c r="E42" s="78">
        <f>SUM(E8:E41)</f>
        <v>12426.84</v>
      </c>
      <c r="F42" s="79">
        <f>SUM(F8:F41)</f>
        <v>42218.946216</v>
      </c>
    </row>
    <row r="43" spans="1:6" ht="15.75" customHeight="1">
      <c r="A43" s="100"/>
      <c r="B43" s="67" t="s">
        <v>35</v>
      </c>
      <c r="C43" s="175"/>
      <c r="D43" s="175"/>
      <c r="E43" s="39"/>
      <c r="F43" s="40"/>
    </row>
    <row r="44" spans="1:6" ht="16.5" customHeight="1">
      <c r="A44" s="326" t="s">
        <v>174</v>
      </c>
      <c r="B44" s="166" t="s">
        <v>170</v>
      </c>
      <c r="C44" s="167"/>
      <c r="D44" s="167"/>
      <c r="E44" s="39"/>
      <c r="F44" s="40"/>
    </row>
    <row r="45" spans="1:6" ht="15.75" customHeight="1">
      <c r="A45" s="327"/>
      <c r="B45" s="1" t="s">
        <v>168</v>
      </c>
      <c r="C45" s="27">
        <v>3</v>
      </c>
      <c r="D45" s="27">
        <v>90</v>
      </c>
      <c r="E45" s="39"/>
      <c r="F45" s="40">
        <v>90</v>
      </c>
    </row>
    <row r="46" spans="1:6" ht="11.25" customHeight="1">
      <c r="A46" s="327"/>
      <c r="B46" s="134" t="s">
        <v>171</v>
      </c>
      <c r="C46" s="20"/>
      <c r="D46" s="20"/>
      <c r="E46" s="39"/>
      <c r="F46" s="40"/>
    </row>
    <row r="47" spans="1:6" ht="14.25" customHeight="1">
      <c r="A47" s="327"/>
      <c r="B47" s="1" t="s">
        <v>142</v>
      </c>
      <c r="C47" s="20">
        <v>2</v>
      </c>
      <c r="D47" s="20">
        <v>15.28</v>
      </c>
      <c r="E47" s="39"/>
      <c r="F47" s="40">
        <v>15.28</v>
      </c>
    </row>
    <row r="48" spans="1:7" ht="15" customHeight="1">
      <c r="A48" s="328"/>
      <c r="B48" s="1" t="s">
        <v>156</v>
      </c>
      <c r="C48" s="20">
        <v>1</v>
      </c>
      <c r="D48" s="20">
        <v>343.26</v>
      </c>
      <c r="E48" s="39"/>
      <c r="F48" s="40">
        <v>343.26</v>
      </c>
      <c r="G48" s="176"/>
    </row>
    <row r="49" spans="1:7" ht="14.25" customHeight="1">
      <c r="A49" s="181" t="s">
        <v>182</v>
      </c>
      <c r="B49" s="1" t="s">
        <v>77</v>
      </c>
      <c r="C49" s="20">
        <v>4</v>
      </c>
      <c r="D49" s="20">
        <v>60</v>
      </c>
      <c r="E49" s="184"/>
      <c r="F49" s="40">
        <v>60</v>
      </c>
      <c r="G49" s="176"/>
    </row>
    <row r="50" spans="1:7" ht="14.25" customHeight="1">
      <c r="A50" s="123"/>
      <c r="B50" s="278" t="s">
        <v>2</v>
      </c>
      <c r="C50" s="279"/>
      <c r="D50" s="279"/>
      <c r="E50" s="280"/>
      <c r="F50" s="40"/>
      <c r="G50" s="176"/>
    </row>
    <row r="51" spans="1:7" ht="17.25" customHeight="1" hidden="1">
      <c r="A51" s="99"/>
      <c r="B51" s="116" t="s">
        <v>37</v>
      </c>
      <c r="C51" s="115" t="s">
        <v>38</v>
      </c>
      <c r="D51" s="4" t="s">
        <v>40</v>
      </c>
      <c r="E51" s="4" t="s">
        <v>39</v>
      </c>
      <c r="F51" s="29"/>
      <c r="G51" s="176"/>
    </row>
    <row r="52" spans="1:7" ht="17.25" customHeight="1" hidden="1">
      <c r="A52" s="177"/>
      <c r="B52" s="185">
        <v>951.2</v>
      </c>
      <c r="C52" s="186">
        <v>10.4832</v>
      </c>
      <c r="D52" s="187">
        <v>12</v>
      </c>
      <c r="E52" s="187">
        <f>B52*C52*D52</f>
        <v>119659.43808000002</v>
      </c>
      <c r="F52" s="188"/>
      <c r="G52" s="189"/>
    </row>
    <row r="53" spans="1:7" ht="14.25" customHeight="1">
      <c r="A53" s="41"/>
      <c r="B53" s="200" t="s">
        <v>5</v>
      </c>
      <c r="C53" s="201"/>
      <c r="D53" s="201"/>
      <c r="E53" s="202"/>
      <c r="F53" s="27">
        <v>15317</v>
      </c>
      <c r="G53" s="190">
        <v>0.12</v>
      </c>
    </row>
    <row r="54" spans="1:7" ht="14.25" customHeight="1">
      <c r="A54" s="37"/>
      <c r="B54" s="212" t="s">
        <v>24</v>
      </c>
      <c r="C54" s="212"/>
      <c r="D54" s="212"/>
      <c r="E54" s="212"/>
      <c r="F54" s="27">
        <f>E52*G54</f>
        <v>29914.859520000005</v>
      </c>
      <c r="G54" s="190">
        <v>0.25</v>
      </c>
    </row>
    <row r="55" spans="1:7" ht="14.25" customHeight="1">
      <c r="A55" s="42"/>
      <c r="B55" s="212" t="s">
        <v>27</v>
      </c>
      <c r="C55" s="212"/>
      <c r="D55" s="212"/>
      <c r="E55" s="212"/>
      <c r="F55" s="27">
        <v>4385</v>
      </c>
      <c r="G55" s="189"/>
    </row>
    <row r="56" spans="1:7" ht="15" customHeight="1">
      <c r="A56" s="42"/>
      <c r="B56" s="200" t="s">
        <v>26</v>
      </c>
      <c r="C56" s="201"/>
      <c r="D56" s="201"/>
      <c r="E56" s="202"/>
      <c r="F56" s="27">
        <v>1944.12</v>
      </c>
      <c r="G56" s="189"/>
    </row>
    <row r="57" spans="1:7" ht="14.25" customHeight="1">
      <c r="A57" s="42"/>
      <c r="B57" s="200" t="s">
        <v>28</v>
      </c>
      <c r="C57" s="201"/>
      <c r="D57" s="201"/>
      <c r="E57" s="202"/>
      <c r="F57" s="27">
        <v>860.8</v>
      </c>
      <c r="G57" s="189"/>
    </row>
    <row r="58" spans="1:7" ht="13.5" customHeight="1">
      <c r="A58" s="42"/>
      <c r="B58" s="200" t="s">
        <v>25</v>
      </c>
      <c r="C58" s="201"/>
      <c r="D58" s="201"/>
      <c r="E58" s="202"/>
      <c r="F58" s="27">
        <f>E52*G58</f>
        <v>14359.132569600002</v>
      </c>
      <c r="G58" s="190">
        <v>0.12</v>
      </c>
    </row>
    <row r="59" spans="1:7" ht="13.5" customHeight="1">
      <c r="A59" s="18"/>
      <c r="B59" s="217" t="s">
        <v>29</v>
      </c>
      <c r="C59" s="218"/>
      <c r="D59" s="218"/>
      <c r="E59" s="219"/>
      <c r="F59" s="61">
        <f>E52*G59</f>
        <v>5384.6747136</v>
      </c>
      <c r="G59" s="191">
        <v>0.045</v>
      </c>
    </row>
    <row r="60" spans="1:7" ht="14.25" customHeight="1">
      <c r="A60" s="18"/>
      <c r="B60" s="217" t="s">
        <v>30</v>
      </c>
      <c r="C60" s="218"/>
      <c r="D60" s="218"/>
      <c r="E60" s="219"/>
      <c r="F60" s="61">
        <v>4816</v>
      </c>
      <c r="G60" s="192">
        <v>0.032</v>
      </c>
    </row>
    <row r="61" spans="1:7" ht="15" customHeight="1">
      <c r="A61" s="18"/>
      <c r="B61" s="223" t="s">
        <v>6</v>
      </c>
      <c r="C61" s="224"/>
      <c r="D61" s="224"/>
      <c r="E61" s="225"/>
      <c r="F61" s="63">
        <f>SUM(F42:F60)</f>
        <v>119709.0730192</v>
      </c>
      <c r="G61" s="178"/>
    </row>
    <row r="62" spans="1:7" ht="16.5" customHeight="1">
      <c r="A62" s="37"/>
      <c r="B62" s="220" t="s">
        <v>31</v>
      </c>
      <c r="C62" s="221"/>
      <c r="D62" s="221"/>
      <c r="E62" s="222"/>
      <c r="F62" s="92">
        <v>117559.31</v>
      </c>
      <c r="G62" s="176"/>
    </row>
    <row r="63" spans="1:7" ht="16.5" customHeight="1">
      <c r="A63" s="308" t="s">
        <v>176</v>
      </c>
      <c r="B63" s="309"/>
      <c r="C63" s="309"/>
      <c r="D63" s="309"/>
      <c r="E63" s="310"/>
      <c r="F63" s="93">
        <v>52434</v>
      </c>
      <c r="G63" s="176"/>
    </row>
    <row r="64" spans="1:7" ht="12.75">
      <c r="A64" s="303" t="s">
        <v>32</v>
      </c>
      <c r="B64" s="303"/>
      <c r="C64" s="303"/>
      <c r="D64" s="303"/>
      <c r="E64" s="303"/>
      <c r="F64" s="303"/>
      <c r="G64" s="176"/>
    </row>
    <row r="65" spans="1:7" ht="15.75">
      <c r="A65" s="216" t="s">
        <v>33</v>
      </c>
      <c r="B65" s="216"/>
      <c r="C65" s="216"/>
      <c r="D65" s="216"/>
      <c r="E65" s="216"/>
      <c r="F65" s="216"/>
      <c r="G65" s="176"/>
    </row>
  </sheetData>
  <sheetProtection/>
  <mergeCells count="34">
    <mergeCell ref="F8:F13"/>
    <mergeCell ref="E27:E32"/>
    <mergeCell ref="F27:F32"/>
    <mergeCell ref="E34:E40"/>
    <mergeCell ref="F34:F40"/>
    <mergeCell ref="A14:A25"/>
    <mergeCell ref="E15:E20"/>
    <mergeCell ref="F15:F20"/>
    <mergeCell ref="E24:E25"/>
    <mergeCell ref="F24:F25"/>
    <mergeCell ref="A1:G1"/>
    <mergeCell ref="C3:E3"/>
    <mergeCell ref="A3:A4"/>
    <mergeCell ref="A2:F2"/>
    <mergeCell ref="F3:F4"/>
    <mergeCell ref="B3:B4"/>
    <mergeCell ref="A65:F65"/>
    <mergeCell ref="B56:E56"/>
    <mergeCell ref="B57:E57"/>
    <mergeCell ref="B58:E58"/>
    <mergeCell ref="B55:E55"/>
    <mergeCell ref="A64:F64"/>
    <mergeCell ref="B62:E62"/>
    <mergeCell ref="B59:E59"/>
    <mergeCell ref="A63:E63"/>
    <mergeCell ref="B60:E60"/>
    <mergeCell ref="A7:A13"/>
    <mergeCell ref="E8:E13"/>
    <mergeCell ref="B61:E61"/>
    <mergeCell ref="A26:A40"/>
    <mergeCell ref="B53:E53"/>
    <mergeCell ref="B54:E54"/>
    <mergeCell ref="B50:E50"/>
    <mergeCell ref="A44:A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125" style="0" customWidth="1"/>
    <col min="4" max="4" width="9.125" style="0" customWidth="1"/>
    <col min="5" max="5" width="9.00390625" style="0" hidden="1" customWidth="1"/>
    <col min="6" max="6" width="13.25390625" style="0" customWidth="1"/>
    <col min="7" max="7" width="9.125" style="0" hidden="1" customWidth="1"/>
  </cols>
  <sheetData>
    <row r="1" spans="1:6" ht="12.75">
      <c r="A1" s="229" t="s">
        <v>43</v>
      </c>
      <c r="B1" s="230"/>
      <c r="C1" s="230"/>
      <c r="D1" s="230"/>
      <c r="E1" s="230"/>
      <c r="F1" s="231"/>
    </row>
    <row r="2" spans="1:6" ht="12.75">
      <c r="A2" s="229" t="s">
        <v>8</v>
      </c>
      <c r="B2" s="230"/>
      <c r="C2" s="230"/>
      <c r="D2" s="230"/>
      <c r="E2" s="230"/>
      <c r="F2" s="231"/>
    </row>
    <row r="3" spans="1:6" ht="12.75" customHeight="1">
      <c r="A3" s="234" t="s">
        <v>23</v>
      </c>
      <c r="B3" s="232" t="s">
        <v>4</v>
      </c>
      <c r="C3" s="213" t="s">
        <v>19</v>
      </c>
      <c r="D3" s="214"/>
      <c r="E3" s="215"/>
      <c r="F3" s="232" t="s">
        <v>20</v>
      </c>
    </row>
    <row r="4" spans="1:6" ht="29.25" customHeight="1">
      <c r="A4" s="235"/>
      <c r="B4" s="233"/>
      <c r="C4" s="2" t="s">
        <v>3</v>
      </c>
      <c r="D4" s="2" t="s">
        <v>189</v>
      </c>
      <c r="E4" s="16" t="s">
        <v>21</v>
      </c>
      <c r="F4" s="233"/>
    </row>
    <row r="5" spans="1:6" ht="13.5" customHeight="1" hidden="1">
      <c r="A5" s="31"/>
      <c r="B5" s="3"/>
      <c r="C5" s="1"/>
      <c r="D5" s="1"/>
      <c r="E5" s="1"/>
      <c r="F5" s="53">
        <v>3.359188</v>
      </c>
    </row>
    <row r="6" spans="1:6" ht="13.5" customHeight="1">
      <c r="A6" s="31" t="s">
        <v>0</v>
      </c>
      <c r="B6" s="3" t="s">
        <v>1</v>
      </c>
      <c r="C6" s="1"/>
      <c r="D6" s="1"/>
      <c r="E6" s="1"/>
      <c r="F6" s="1"/>
    </row>
    <row r="7" spans="1:6" ht="13.5" customHeight="1">
      <c r="A7" s="239" t="s">
        <v>65</v>
      </c>
      <c r="B7" s="144" t="s">
        <v>56</v>
      </c>
      <c r="C7" s="139"/>
      <c r="D7" s="140"/>
      <c r="E7" s="51"/>
      <c r="F7" s="56"/>
    </row>
    <row r="8" spans="1:6" ht="14.25" customHeight="1">
      <c r="A8" s="240"/>
      <c r="B8" s="141" t="s">
        <v>57</v>
      </c>
      <c r="C8" s="173">
        <v>30</v>
      </c>
      <c r="D8" s="173">
        <v>59.83</v>
      </c>
      <c r="E8" s="242">
        <v>3755.2</v>
      </c>
      <c r="F8" s="245">
        <f>E8*F5</f>
        <v>12614.422777599999</v>
      </c>
    </row>
    <row r="9" spans="1:6" ht="14.25" customHeight="1">
      <c r="A9" s="240"/>
      <c r="B9" s="141" t="s">
        <v>58</v>
      </c>
      <c r="C9" s="173">
        <v>10</v>
      </c>
      <c r="D9" s="173">
        <v>7.9</v>
      </c>
      <c r="E9" s="243"/>
      <c r="F9" s="246"/>
    </row>
    <row r="10" spans="1:6" ht="14.25" customHeight="1">
      <c r="A10" s="240"/>
      <c r="B10" s="141" t="s">
        <v>59</v>
      </c>
      <c r="C10" s="173">
        <v>10</v>
      </c>
      <c r="D10" s="173">
        <v>12.04</v>
      </c>
      <c r="E10" s="243"/>
      <c r="F10" s="246"/>
    </row>
    <row r="11" spans="1:6" ht="14.25" customHeight="1">
      <c r="A11" s="240"/>
      <c r="B11" s="141" t="s">
        <v>60</v>
      </c>
      <c r="C11" s="173">
        <v>15</v>
      </c>
      <c r="D11" s="173">
        <v>217.53</v>
      </c>
      <c r="E11" s="243"/>
      <c r="F11" s="246"/>
    </row>
    <row r="12" spans="1:6" ht="14.25" customHeight="1">
      <c r="A12" s="240"/>
      <c r="B12" s="141" t="s">
        <v>61</v>
      </c>
      <c r="C12" s="173">
        <v>3</v>
      </c>
      <c r="D12" s="173">
        <v>1560</v>
      </c>
      <c r="E12" s="243"/>
      <c r="F12" s="246"/>
    </row>
    <row r="13" spans="1:6" ht="14.25" customHeight="1">
      <c r="A13" s="240"/>
      <c r="B13" s="141" t="s">
        <v>62</v>
      </c>
      <c r="C13" s="173">
        <v>15</v>
      </c>
      <c r="D13" s="173">
        <v>89.92</v>
      </c>
      <c r="E13" s="243"/>
      <c r="F13" s="246"/>
    </row>
    <row r="14" spans="1:6" ht="14.25" customHeight="1">
      <c r="A14" s="241"/>
      <c r="B14" s="141" t="s">
        <v>46</v>
      </c>
      <c r="C14" s="173">
        <v>4</v>
      </c>
      <c r="D14" s="173">
        <v>1807.99</v>
      </c>
      <c r="E14" s="244"/>
      <c r="F14" s="247"/>
    </row>
    <row r="15" spans="1:6" ht="14.25" customHeight="1">
      <c r="A15" s="239" t="s">
        <v>162</v>
      </c>
      <c r="B15" s="166" t="s">
        <v>164</v>
      </c>
      <c r="C15" s="167"/>
      <c r="D15" s="167"/>
      <c r="E15" s="51"/>
      <c r="F15" s="26"/>
    </row>
    <row r="16" spans="1:6" ht="14.25" customHeight="1">
      <c r="A16" s="240"/>
      <c r="B16" s="1" t="s">
        <v>139</v>
      </c>
      <c r="C16" s="27">
        <v>2</v>
      </c>
      <c r="D16" s="27">
        <v>48</v>
      </c>
      <c r="E16" s="242">
        <v>2077</v>
      </c>
      <c r="F16" s="245">
        <v>26977</v>
      </c>
    </row>
    <row r="17" spans="1:6" ht="14.25" customHeight="1">
      <c r="A17" s="240"/>
      <c r="B17" s="1" t="s">
        <v>165</v>
      </c>
      <c r="C17" s="27">
        <v>30</v>
      </c>
      <c r="D17" s="27">
        <v>1526.7</v>
      </c>
      <c r="E17" s="243"/>
      <c r="F17" s="246"/>
    </row>
    <row r="18" spans="1:6" ht="14.25" customHeight="1">
      <c r="A18" s="240"/>
      <c r="B18" s="1" t="s">
        <v>166</v>
      </c>
      <c r="C18" s="27">
        <v>2</v>
      </c>
      <c r="D18" s="27">
        <v>206</v>
      </c>
      <c r="E18" s="243"/>
      <c r="F18" s="246"/>
    </row>
    <row r="19" spans="1:6" ht="14.25" customHeight="1">
      <c r="A19" s="240"/>
      <c r="B19" s="1" t="s">
        <v>147</v>
      </c>
      <c r="C19" s="27">
        <v>20</v>
      </c>
      <c r="D19" s="27">
        <v>11.3</v>
      </c>
      <c r="E19" s="243"/>
      <c r="F19" s="246"/>
    </row>
    <row r="20" spans="1:6" ht="14.25" customHeight="1">
      <c r="A20" s="241"/>
      <c r="B20" s="1" t="s">
        <v>75</v>
      </c>
      <c r="C20" s="27">
        <v>50</v>
      </c>
      <c r="D20" s="27">
        <v>285</v>
      </c>
      <c r="E20" s="244"/>
      <c r="F20" s="247"/>
    </row>
    <row r="21" spans="1:6" ht="14.25" customHeight="1">
      <c r="A21" s="108"/>
      <c r="B21" s="65" t="s">
        <v>44</v>
      </c>
      <c r="C21" s="170"/>
      <c r="D21" s="170"/>
      <c r="E21" s="71">
        <f>SUM(E8:E20)</f>
        <v>5832.2</v>
      </c>
      <c r="F21" s="72">
        <f>SUM(F8:F20)</f>
        <v>39591.4227776</v>
      </c>
    </row>
    <row r="22" spans="1:6" ht="14.25" customHeight="1">
      <c r="A22" s="108"/>
      <c r="B22" s="67" t="s">
        <v>35</v>
      </c>
      <c r="C22" s="171"/>
      <c r="D22" s="171"/>
      <c r="E22" s="51"/>
      <c r="F22" s="26"/>
    </row>
    <row r="23" spans="1:6" ht="14.25" customHeight="1">
      <c r="A23" s="239" t="s">
        <v>48</v>
      </c>
      <c r="B23" s="134" t="s">
        <v>45</v>
      </c>
      <c r="C23" s="198"/>
      <c r="D23" s="198"/>
      <c r="E23" s="51"/>
      <c r="F23" s="26"/>
    </row>
    <row r="24" spans="1:6" ht="14.25" customHeight="1">
      <c r="A24" s="241"/>
      <c r="B24" s="135" t="s">
        <v>47</v>
      </c>
      <c r="C24" s="172">
        <v>3</v>
      </c>
      <c r="D24" s="172">
        <v>35.62</v>
      </c>
      <c r="E24" s="104"/>
      <c r="F24" s="153">
        <v>35.62</v>
      </c>
    </row>
    <row r="25" spans="1:6" ht="14.25" customHeight="1">
      <c r="A25" s="127" t="s">
        <v>143</v>
      </c>
      <c r="B25" s="1" t="s">
        <v>142</v>
      </c>
      <c r="C25" s="27">
        <v>3</v>
      </c>
      <c r="D25" s="27">
        <v>22.9</v>
      </c>
      <c r="E25" s="20"/>
      <c r="F25" s="54">
        <v>22.9</v>
      </c>
    </row>
    <row r="26" spans="1:6" ht="14.25" customHeight="1">
      <c r="A26" s="165"/>
      <c r="B26" s="1" t="s">
        <v>142</v>
      </c>
      <c r="C26" s="27">
        <v>3</v>
      </c>
      <c r="D26" s="27">
        <v>22.8</v>
      </c>
      <c r="E26" s="128"/>
      <c r="F26" s="153">
        <v>22.8</v>
      </c>
    </row>
    <row r="27" spans="1:6" ht="14.25" customHeight="1">
      <c r="A27" s="239" t="s">
        <v>162</v>
      </c>
      <c r="B27" s="166" t="s">
        <v>167</v>
      </c>
      <c r="C27" s="27"/>
      <c r="D27" s="27"/>
      <c r="E27" s="128"/>
      <c r="F27" s="153"/>
    </row>
    <row r="28" spans="1:6" ht="14.25" customHeight="1">
      <c r="A28" s="240"/>
      <c r="B28" s="1" t="s">
        <v>168</v>
      </c>
      <c r="C28" s="27">
        <v>3</v>
      </c>
      <c r="D28" s="27">
        <v>90</v>
      </c>
      <c r="E28" s="128"/>
      <c r="F28" s="153">
        <v>90</v>
      </c>
    </row>
    <row r="29" spans="1:6" ht="12.75" customHeight="1">
      <c r="A29" s="50"/>
      <c r="B29" s="213" t="s">
        <v>2</v>
      </c>
      <c r="C29" s="215"/>
      <c r="D29" s="96"/>
      <c r="E29" s="103"/>
      <c r="F29" s="56"/>
    </row>
    <row r="30" spans="1:6" ht="1.5" customHeight="1" hidden="1">
      <c r="A30" s="50"/>
      <c r="B30" s="116" t="s">
        <v>37</v>
      </c>
      <c r="C30" s="115" t="s">
        <v>38</v>
      </c>
      <c r="D30" s="4" t="s">
        <v>40</v>
      </c>
      <c r="E30" s="4" t="s">
        <v>39</v>
      </c>
      <c r="F30" s="29"/>
    </row>
    <row r="31" spans="1:7" ht="16.5" customHeight="1" hidden="1">
      <c r="A31" s="50"/>
      <c r="B31" s="114">
        <v>784.7</v>
      </c>
      <c r="C31" s="115">
        <v>11.06</v>
      </c>
      <c r="D31" s="4">
        <v>12</v>
      </c>
      <c r="E31" s="4">
        <f>B31*C31*D31</f>
        <v>104145.38400000002</v>
      </c>
      <c r="F31" s="29"/>
      <c r="G31" s="117"/>
    </row>
    <row r="32" spans="1:7" ht="17.25" customHeight="1">
      <c r="A32" s="7"/>
      <c r="B32" s="200" t="s">
        <v>5</v>
      </c>
      <c r="C32" s="201"/>
      <c r="D32" s="201"/>
      <c r="E32" s="202"/>
      <c r="F32" s="27">
        <v>13402.58</v>
      </c>
      <c r="G32" s="117">
        <v>0.12</v>
      </c>
    </row>
    <row r="33" spans="1:7" ht="14.25" customHeight="1">
      <c r="A33" s="8"/>
      <c r="B33" s="212" t="s">
        <v>24</v>
      </c>
      <c r="C33" s="212"/>
      <c r="D33" s="212"/>
      <c r="E33" s="212"/>
      <c r="F33" s="27">
        <f>E31*G33</f>
        <v>26036.346000000005</v>
      </c>
      <c r="G33" s="117">
        <v>0.25</v>
      </c>
    </row>
    <row r="34" spans="1:6" ht="11.25" customHeight="1">
      <c r="A34" s="8"/>
      <c r="B34" s="212" t="s">
        <v>27</v>
      </c>
      <c r="C34" s="212"/>
      <c r="D34" s="212"/>
      <c r="E34" s="212"/>
      <c r="F34" s="27">
        <v>1129.95</v>
      </c>
    </row>
    <row r="35" spans="1:6" ht="15">
      <c r="A35" s="8"/>
      <c r="B35" s="200" t="s">
        <v>26</v>
      </c>
      <c r="C35" s="201"/>
      <c r="D35" s="201"/>
      <c r="E35" s="202"/>
      <c r="F35" s="27">
        <v>1604.04</v>
      </c>
    </row>
    <row r="36" spans="1:7" ht="12.75" customHeight="1">
      <c r="A36" s="25"/>
      <c r="B36" s="200" t="s">
        <v>25</v>
      </c>
      <c r="C36" s="201"/>
      <c r="D36" s="201"/>
      <c r="E36" s="202"/>
      <c r="F36" s="27">
        <f>E31*G36</f>
        <v>12497.446080000002</v>
      </c>
      <c r="G36" s="117">
        <v>0.12</v>
      </c>
    </row>
    <row r="37" spans="1:7" ht="15.75">
      <c r="A37" s="18"/>
      <c r="B37" s="217" t="s">
        <v>29</v>
      </c>
      <c r="C37" s="218"/>
      <c r="D37" s="218"/>
      <c r="E37" s="219"/>
      <c r="F37" s="61">
        <f>E31*G37</f>
        <v>4686.542280000001</v>
      </c>
      <c r="G37" s="117">
        <v>0.045</v>
      </c>
    </row>
    <row r="38" spans="1:7" ht="12.75" customHeight="1">
      <c r="A38" s="18"/>
      <c r="B38" s="217" t="s">
        <v>41</v>
      </c>
      <c r="C38" s="218"/>
      <c r="D38" s="218"/>
      <c r="E38" s="219"/>
      <c r="F38" s="61">
        <f>E31*G38</f>
        <v>3332.6522880000007</v>
      </c>
      <c r="G38" s="125">
        <v>0.032</v>
      </c>
    </row>
    <row r="39" spans="1:6" ht="13.5" customHeight="1">
      <c r="A39" s="18"/>
      <c r="B39" s="223" t="s">
        <v>6</v>
      </c>
      <c r="C39" s="224"/>
      <c r="D39" s="224"/>
      <c r="E39" s="225"/>
      <c r="F39" s="63">
        <f>SUM(F21:F38)</f>
        <v>102452.2994256</v>
      </c>
    </row>
    <row r="40" spans="1:6" ht="14.25">
      <c r="A40" s="88"/>
      <c r="B40" s="236" t="s">
        <v>31</v>
      </c>
      <c r="C40" s="237"/>
      <c r="D40" s="237"/>
      <c r="E40" s="238"/>
      <c r="F40" s="89">
        <v>105027.58</v>
      </c>
    </row>
    <row r="41" spans="1:6" ht="14.25">
      <c r="A41" s="226" t="s">
        <v>176</v>
      </c>
      <c r="B41" s="227"/>
      <c r="C41" s="227"/>
      <c r="D41" s="227"/>
      <c r="E41" s="228"/>
      <c r="F41" s="90">
        <v>16265</v>
      </c>
    </row>
    <row r="42" spans="1:6" ht="15.75">
      <c r="A42" s="216" t="s">
        <v>32</v>
      </c>
      <c r="B42" s="216"/>
      <c r="C42" s="216"/>
      <c r="D42" s="216"/>
      <c r="E42" s="216"/>
      <c r="F42" s="216"/>
    </row>
    <row r="43" spans="1:6" ht="15.75">
      <c r="A43" s="216" t="s">
        <v>33</v>
      </c>
      <c r="B43" s="216"/>
      <c r="C43" s="216"/>
      <c r="D43" s="216"/>
      <c r="E43" s="216"/>
      <c r="F43" s="216"/>
    </row>
  </sheetData>
  <sheetProtection/>
  <mergeCells count="27">
    <mergeCell ref="A7:A14"/>
    <mergeCell ref="E8:E14"/>
    <mergeCell ref="A1:F1"/>
    <mergeCell ref="A2:F2"/>
    <mergeCell ref="A3:A4"/>
    <mergeCell ref="C3:E3"/>
    <mergeCell ref="B3:B4"/>
    <mergeCell ref="F3:F4"/>
    <mergeCell ref="F8:F14"/>
    <mergeCell ref="F16:F20"/>
    <mergeCell ref="A42:F42"/>
    <mergeCell ref="A43:F43"/>
    <mergeCell ref="B33:E33"/>
    <mergeCell ref="B34:E34"/>
    <mergeCell ref="B32:E32"/>
    <mergeCell ref="B35:E35"/>
    <mergeCell ref="B36:E36"/>
    <mergeCell ref="B38:E38"/>
    <mergeCell ref="B39:E39"/>
    <mergeCell ref="B40:E40"/>
    <mergeCell ref="B37:E37"/>
    <mergeCell ref="A41:E41"/>
    <mergeCell ref="A15:A20"/>
    <mergeCell ref="E16:E20"/>
    <mergeCell ref="A23:A24"/>
    <mergeCell ref="B29:C29"/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">
      <selection activeCell="J33" sqref="J33"/>
    </sheetView>
  </sheetViews>
  <sheetFormatPr defaultColWidth="9.00390625" defaultRowHeight="12.75"/>
  <cols>
    <col min="1" max="1" width="4.25390625" style="0" customWidth="1"/>
    <col min="2" max="2" width="48.00390625" style="0" customWidth="1"/>
    <col min="3" max="3" width="10.25390625" style="0" customWidth="1"/>
    <col min="4" max="4" width="10.75390625" style="0" customWidth="1"/>
    <col min="5" max="5" width="11.125" style="0" hidden="1" customWidth="1"/>
    <col min="6" max="6" width="11.00390625" style="0" customWidth="1"/>
    <col min="7" max="7" width="8.75390625" style="0" hidden="1" customWidth="1"/>
  </cols>
  <sheetData>
    <row r="1" spans="1:6" ht="12.75">
      <c r="A1" s="229" t="s">
        <v>43</v>
      </c>
      <c r="B1" s="230"/>
      <c r="C1" s="230"/>
      <c r="D1" s="230"/>
      <c r="E1" s="230"/>
      <c r="F1" s="231"/>
    </row>
    <row r="2" spans="1:6" ht="12.75">
      <c r="A2" s="229" t="s">
        <v>9</v>
      </c>
      <c r="B2" s="230"/>
      <c r="C2" s="230"/>
      <c r="D2" s="230"/>
      <c r="E2" s="230"/>
      <c r="F2" s="231"/>
    </row>
    <row r="3" spans="1:6" ht="12.75" customHeight="1">
      <c r="A3" s="234" t="s">
        <v>23</v>
      </c>
      <c r="B3" s="232" t="s">
        <v>4</v>
      </c>
      <c r="C3" s="213" t="s">
        <v>19</v>
      </c>
      <c r="D3" s="214"/>
      <c r="E3" s="215"/>
      <c r="F3" s="232" t="s">
        <v>20</v>
      </c>
    </row>
    <row r="4" spans="1:6" ht="29.25" customHeight="1">
      <c r="A4" s="235"/>
      <c r="B4" s="233"/>
      <c r="C4" s="2" t="s">
        <v>3</v>
      </c>
      <c r="D4" s="2" t="s">
        <v>189</v>
      </c>
      <c r="E4" s="21" t="s">
        <v>21</v>
      </c>
      <c r="F4" s="233"/>
    </row>
    <row r="5" spans="1:6" ht="10.5" customHeight="1" hidden="1">
      <c r="A5" s="31"/>
      <c r="B5" s="3"/>
      <c r="C5" s="1"/>
      <c r="D5" s="1"/>
      <c r="E5" s="1"/>
      <c r="F5" s="53">
        <v>3.267352</v>
      </c>
    </row>
    <row r="6" spans="1:6" ht="12.75" customHeight="1">
      <c r="A6" s="31" t="s">
        <v>0</v>
      </c>
      <c r="B6" s="3" t="s">
        <v>1</v>
      </c>
      <c r="C6" s="1"/>
      <c r="D6" s="1"/>
      <c r="E6" s="1"/>
      <c r="F6" s="6"/>
    </row>
    <row r="7" spans="1:6" ht="12.75">
      <c r="A7" s="239" t="s">
        <v>65</v>
      </c>
      <c r="B7" s="144" t="s">
        <v>66</v>
      </c>
      <c r="C7" s="199"/>
      <c r="D7" s="199"/>
      <c r="E7" s="5"/>
      <c r="F7" s="26"/>
    </row>
    <row r="8" spans="1:6" ht="12.75" customHeight="1">
      <c r="A8" s="240"/>
      <c r="B8" s="141" t="s">
        <v>57</v>
      </c>
      <c r="C8" s="173">
        <v>10</v>
      </c>
      <c r="D8" s="173">
        <v>19.94</v>
      </c>
      <c r="E8" s="264">
        <v>1175.93</v>
      </c>
      <c r="F8" s="245">
        <f>E8*F5</f>
        <v>3842.17723736</v>
      </c>
    </row>
    <row r="9" spans="1:6" ht="14.25" customHeight="1">
      <c r="A9" s="240"/>
      <c r="B9" s="141" t="s">
        <v>67</v>
      </c>
      <c r="C9" s="173">
        <v>5</v>
      </c>
      <c r="D9" s="173">
        <v>7.49</v>
      </c>
      <c r="E9" s="265"/>
      <c r="F9" s="246"/>
    </row>
    <row r="10" spans="1:6" ht="12.75" customHeight="1">
      <c r="A10" s="240"/>
      <c r="B10" s="141" t="s">
        <v>59</v>
      </c>
      <c r="C10" s="173">
        <v>5</v>
      </c>
      <c r="D10" s="173">
        <v>6.02</v>
      </c>
      <c r="E10" s="265"/>
      <c r="F10" s="246"/>
    </row>
    <row r="11" spans="1:6" ht="12.75" customHeight="1">
      <c r="A11" s="240"/>
      <c r="B11" s="141" t="s">
        <v>60</v>
      </c>
      <c r="C11" s="173">
        <v>5</v>
      </c>
      <c r="D11" s="173">
        <v>72.51</v>
      </c>
      <c r="E11" s="265"/>
      <c r="F11" s="246"/>
    </row>
    <row r="12" spans="1:6" ht="12.75" customHeight="1">
      <c r="A12" s="240"/>
      <c r="B12" s="141" t="s">
        <v>61</v>
      </c>
      <c r="C12" s="173">
        <v>2</v>
      </c>
      <c r="D12" s="173">
        <v>1040</v>
      </c>
      <c r="E12" s="265"/>
      <c r="F12" s="246"/>
    </row>
    <row r="13" spans="1:6" ht="12.75" customHeight="1">
      <c r="A13" s="240"/>
      <c r="B13" s="141" t="s">
        <v>62</v>
      </c>
      <c r="C13" s="173">
        <v>5</v>
      </c>
      <c r="D13" s="173">
        <v>29.97</v>
      </c>
      <c r="E13" s="266"/>
      <c r="F13" s="247"/>
    </row>
    <row r="14" spans="1:6" ht="12.75" customHeight="1">
      <c r="A14" s="240"/>
      <c r="B14" s="145" t="s">
        <v>63</v>
      </c>
      <c r="C14" s="173"/>
      <c r="D14" s="173"/>
      <c r="E14" s="46"/>
      <c r="F14" s="26"/>
    </row>
    <row r="15" spans="1:6" ht="12.75" customHeight="1">
      <c r="A15" s="241"/>
      <c r="B15" s="141" t="s">
        <v>64</v>
      </c>
      <c r="C15" s="173">
        <v>1</v>
      </c>
      <c r="D15" s="173">
        <v>78</v>
      </c>
      <c r="E15" s="46">
        <v>76.53</v>
      </c>
      <c r="F15" s="26">
        <f>E15*F5</f>
        <v>250.05044855999998</v>
      </c>
    </row>
    <row r="16" spans="1:6" ht="12.75" customHeight="1">
      <c r="A16" s="239" t="s">
        <v>111</v>
      </c>
      <c r="B16" s="134" t="s">
        <v>141</v>
      </c>
      <c r="C16" s="167"/>
      <c r="D16" s="167"/>
      <c r="E16" s="46"/>
      <c r="F16" s="26"/>
    </row>
    <row r="17" spans="1:6" ht="12.75" customHeight="1">
      <c r="A17" s="262"/>
      <c r="B17" s="1" t="s">
        <v>86</v>
      </c>
      <c r="C17" s="27">
        <v>14</v>
      </c>
      <c r="D17" s="27">
        <v>7490</v>
      </c>
      <c r="E17" s="264">
        <v>21983.4</v>
      </c>
      <c r="F17" s="245">
        <f>E17*F5</f>
        <v>71827.5059568</v>
      </c>
    </row>
    <row r="18" spans="1:6" ht="12.75" customHeight="1">
      <c r="A18" s="262"/>
      <c r="B18" s="1" t="s">
        <v>125</v>
      </c>
      <c r="C18" s="27">
        <v>3</v>
      </c>
      <c r="D18" s="27">
        <v>60</v>
      </c>
      <c r="E18" s="265"/>
      <c r="F18" s="246"/>
    </row>
    <row r="19" spans="1:6" ht="12.75" customHeight="1">
      <c r="A19" s="262"/>
      <c r="B19" s="1" t="s">
        <v>126</v>
      </c>
      <c r="C19" s="27">
        <v>100</v>
      </c>
      <c r="D19" s="27">
        <v>82</v>
      </c>
      <c r="E19" s="265"/>
      <c r="F19" s="246"/>
    </row>
    <row r="20" spans="1:6" ht="12.75" customHeight="1">
      <c r="A20" s="262"/>
      <c r="B20" s="1" t="s">
        <v>127</v>
      </c>
      <c r="C20" s="27">
        <v>6.4</v>
      </c>
      <c r="D20" s="27">
        <v>493.31</v>
      </c>
      <c r="E20" s="265"/>
      <c r="F20" s="246"/>
    </row>
    <row r="21" spans="1:6" ht="12.75" customHeight="1">
      <c r="A21" s="262"/>
      <c r="B21" s="1" t="s">
        <v>128</v>
      </c>
      <c r="C21" s="27">
        <v>0.5</v>
      </c>
      <c r="D21" s="27">
        <v>400</v>
      </c>
      <c r="E21" s="265"/>
      <c r="F21" s="246"/>
    </row>
    <row r="22" spans="1:6" ht="12.75" customHeight="1">
      <c r="A22" s="262"/>
      <c r="B22" s="1" t="s">
        <v>129</v>
      </c>
      <c r="C22" s="27">
        <v>1</v>
      </c>
      <c r="D22" s="27">
        <v>280.73</v>
      </c>
      <c r="E22" s="265"/>
      <c r="F22" s="246"/>
    </row>
    <row r="23" spans="1:6" ht="12.75" customHeight="1">
      <c r="A23" s="262"/>
      <c r="B23" s="1" t="s">
        <v>130</v>
      </c>
      <c r="C23" s="27">
        <v>6</v>
      </c>
      <c r="D23" s="27">
        <v>1260</v>
      </c>
      <c r="E23" s="265"/>
      <c r="F23" s="246"/>
    </row>
    <row r="24" spans="1:6" ht="12.75" customHeight="1">
      <c r="A24" s="262"/>
      <c r="B24" s="1" t="s">
        <v>131</v>
      </c>
      <c r="C24" s="27">
        <v>6</v>
      </c>
      <c r="D24" s="27">
        <v>1684.08</v>
      </c>
      <c r="E24" s="265"/>
      <c r="F24" s="246"/>
    </row>
    <row r="25" spans="1:6" ht="12.75" customHeight="1">
      <c r="A25" s="262"/>
      <c r="B25" s="1" t="s">
        <v>132</v>
      </c>
      <c r="C25" s="27">
        <v>2</v>
      </c>
      <c r="D25" s="27">
        <v>97</v>
      </c>
      <c r="E25" s="265"/>
      <c r="F25" s="246"/>
    </row>
    <row r="26" spans="1:6" ht="12.75" customHeight="1">
      <c r="A26" s="262"/>
      <c r="B26" s="1" t="s">
        <v>133</v>
      </c>
      <c r="C26" s="27">
        <v>3</v>
      </c>
      <c r="D26" s="27">
        <v>150</v>
      </c>
      <c r="E26" s="265"/>
      <c r="F26" s="246"/>
    </row>
    <row r="27" spans="1:6" ht="12.75" customHeight="1">
      <c r="A27" s="262"/>
      <c r="B27" s="1" t="s">
        <v>134</v>
      </c>
      <c r="C27" s="27">
        <v>50</v>
      </c>
      <c r="D27" s="27">
        <v>64.5</v>
      </c>
      <c r="E27" s="265"/>
      <c r="F27" s="246"/>
    </row>
    <row r="28" spans="1:6" ht="12.75" customHeight="1">
      <c r="A28" s="262"/>
      <c r="B28" s="1" t="s">
        <v>89</v>
      </c>
      <c r="C28" s="27">
        <v>180</v>
      </c>
      <c r="D28" s="27">
        <v>360</v>
      </c>
      <c r="E28" s="265"/>
      <c r="F28" s="246"/>
    </row>
    <row r="29" spans="1:6" ht="12.75" customHeight="1">
      <c r="A29" s="262"/>
      <c r="B29" s="1" t="s">
        <v>88</v>
      </c>
      <c r="C29" s="27">
        <v>172</v>
      </c>
      <c r="D29" s="27">
        <v>153.08</v>
      </c>
      <c r="E29" s="265"/>
      <c r="F29" s="246"/>
    </row>
    <row r="30" spans="1:6" ht="12.75" customHeight="1">
      <c r="A30" s="262"/>
      <c r="B30" s="1" t="s">
        <v>85</v>
      </c>
      <c r="C30" s="27">
        <v>0.54</v>
      </c>
      <c r="D30" s="27">
        <v>4914</v>
      </c>
      <c r="E30" s="265"/>
      <c r="F30" s="246"/>
    </row>
    <row r="31" spans="1:6" ht="12.75" customHeight="1">
      <c r="A31" s="262"/>
      <c r="B31" s="1" t="s">
        <v>135</v>
      </c>
      <c r="C31" s="27">
        <v>300</v>
      </c>
      <c r="D31" s="27">
        <v>528</v>
      </c>
      <c r="E31" s="265"/>
      <c r="F31" s="246"/>
    </row>
    <row r="32" spans="1:6" ht="12.75" customHeight="1">
      <c r="A32" s="262"/>
      <c r="B32" s="1" t="s">
        <v>136</v>
      </c>
      <c r="C32" s="27">
        <v>2</v>
      </c>
      <c r="D32" s="27">
        <v>2166.96</v>
      </c>
      <c r="E32" s="265"/>
      <c r="F32" s="246"/>
    </row>
    <row r="33" spans="1:6" ht="12.75" customHeight="1">
      <c r="A33" s="262"/>
      <c r="B33" s="1" t="s">
        <v>137</v>
      </c>
      <c r="C33" s="27">
        <v>12</v>
      </c>
      <c r="D33" s="27">
        <v>577.32</v>
      </c>
      <c r="E33" s="265"/>
      <c r="F33" s="246"/>
    </row>
    <row r="34" spans="1:6" ht="12.75" customHeight="1">
      <c r="A34" s="263"/>
      <c r="B34" s="1" t="s">
        <v>138</v>
      </c>
      <c r="C34" s="27">
        <v>50</v>
      </c>
      <c r="D34" s="27">
        <v>60</v>
      </c>
      <c r="E34" s="265"/>
      <c r="F34" s="246"/>
    </row>
    <row r="35" spans="1:6" ht="12.75" customHeight="1">
      <c r="A35" s="239" t="s">
        <v>143</v>
      </c>
      <c r="B35" s="1" t="s">
        <v>83</v>
      </c>
      <c r="C35" s="27">
        <v>30</v>
      </c>
      <c r="D35" s="27">
        <v>600</v>
      </c>
      <c r="E35" s="265"/>
      <c r="F35" s="246"/>
    </row>
    <row r="36" spans="1:6" ht="12.75" customHeight="1">
      <c r="A36" s="262"/>
      <c r="B36" s="1" t="s">
        <v>144</v>
      </c>
      <c r="C36" s="27">
        <v>100</v>
      </c>
      <c r="D36" s="27">
        <v>64.5</v>
      </c>
      <c r="E36" s="265"/>
      <c r="F36" s="246"/>
    </row>
    <row r="37" spans="1:6" ht="12.75" customHeight="1">
      <c r="A37" s="262"/>
      <c r="B37" s="1" t="s">
        <v>145</v>
      </c>
      <c r="C37" s="27">
        <v>3</v>
      </c>
      <c r="D37" s="27">
        <v>162.38</v>
      </c>
      <c r="E37" s="265"/>
      <c r="F37" s="246"/>
    </row>
    <row r="38" spans="1:6" ht="12.75" customHeight="1">
      <c r="A38" s="262"/>
      <c r="B38" s="1" t="s">
        <v>133</v>
      </c>
      <c r="C38" s="27">
        <v>50</v>
      </c>
      <c r="D38" s="27">
        <v>27.5</v>
      </c>
      <c r="E38" s="265"/>
      <c r="F38" s="246"/>
    </row>
    <row r="39" spans="1:6" ht="12.75" customHeight="1">
      <c r="A39" s="262"/>
      <c r="B39" s="1" t="s">
        <v>146</v>
      </c>
      <c r="C39" s="27">
        <v>0.5</v>
      </c>
      <c r="D39" s="27">
        <v>195</v>
      </c>
      <c r="E39" s="265"/>
      <c r="F39" s="246"/>
    </row>
    <row r="40" spans="1:6" ht="12.75" customHeight="1">
      <c r="A40" s="262"/>
      <c r="B40" s="1" t="s">
        <v>147</v>
      </c>
      <c r="C40" s="27">
        <v>50</v>
      </c>
      <c r="D40" s="27">
        <v>28</v>
      </c>
      <c r="E40" s="265"/>
      <c r="F40" s="246"/>
    </row>
    <row r="41" spans="1:6" ht="12.75" customHeight="1">
      <c r="A41" s="262"/>
      <c r="B41" s="1" t="s">
        <v>148</v>
      </c>
      <c r="C41" s="27">
        <v>50</v>
      </c>
      <c r="D41" s="27">
        <v>25</v>
      </c>
      <c r="E41" s="265"/>
      <c r="F41" s="246"/>
    </row>
    <row r="42" spans="1:6" ht="12.75" customHeight="1">
      <c r="A42" s="263"/>
      <c r="B42" s="1" t="s">
        <v>149</v>
      </c>
      <c r="C42" s="27">
        <v>50</v>
      </c>
      <c r="D42" s="27">
        <v>60</v>
      </c>
      <c r="E42" s="266"/>
      <c r="F42" s="247"/>
    </row>
    <row r="43" spans="1:6" ht="12.75" customHeight="1">
      <c r="A43" s="45"/>
      <c r="B43" s="65" t="s">
        <v>44</v>
      </c>
      <c r="C43" s="170"/>
      <c r="D43" s="170"/>
      <c r="E43" s="71">
        <f>SUM(E8:E42)</f>
        <v>23235.86</v>
      </c>
      <c r="F43" s="72">
        <f>SUM(F7:F42)</f>
        <v>75919.73364272</v>
      </c>
    </row>
    <row r="44" spans="1:6" ht="12.75" customHeight="1">
      <c r="A44" s="45"/>
      <c r="B44" s="67" t="s">
        <v>35</v>
      </c>
      <c r="C44" s="171"/>
      <c r="D44" s="171"/>
      <c r="E44" s="51"/>
      <c r="F44" s="26"/>
    </row>
    <row r="45" spans="1:6" ht="15">
      <c r="A45" s="260" t="s">
        <v>162</v>
      </c>
      <c r="B45" s="166" t="s">
        <v>167</v>
      </c>
      <c r="C45" s="167"/>
      <c r="D45" s="167"/>
      <c r="E45" s="23"/>
      <c r="F45" s="19"/>
    </row>
    <row r="46" spans="1:6" ht="12.75">
      <c r="A46" s="261"/>
      <c r="B46" s="1" t="s">
        <v>168</v>
      </c>
      <c r="C46" s="27">
        <v>1</v>
      </c>
      <c r="D46" s="27">
        <v>30</v>
      </c>
      <c r="E46" s="81"/>
      <c r="F46" s="20">
        <v>30</v>
      </c>
    </row>
    <row r="47" spans="1:6" ht="12.75" customHeight="1">
      <c r="A47" s="50"/>
      <c r="B47" s="213" t="s">
        <v>2</v>
      </c>
      <c r="C47" s="214"/>
      <c r="D47" s="214"/>
      <c r="E47" s="215"/>
      <c r="F47" s="19"/>
    </row>
    <row r="48" spans="1:6" ht="12.75" hidden="1">
      <c r="A48" s="50"/>
      <c r="B48" s="116" t="s">
        <v>37</v>
      </c>
      <c r="C48" s="115" t="s">
        <v>38</v>
      </c>
      <c r="D48" s="4" t="s">
        <v>40</v>
      </c>
      <c r="E48" s="4" t="s">
        <v>39</v>
      </c>
      <c r="F48" s="29"/>
    </row>
    <row r="49" spans="1:7" ht="11.25" customHeight="1" hidden="1">
      <c r="A49" s="50"/>
      <c r="B49" s="114">
        <v>650</v>
      </c>
      <c r="C49" s="115">
        <v>11.06</v>
      </c>
      <c r="D49" s="4">
        <v>12</v>
      </c>
      <c r="E49" s="4">
        <f>B49*C49*D49</f>
        <v>86268</v>
      </c>
      <c r="F49" s="29"/>
      <c r="G49" s="117"/>
    </row>
    <row r="50" spans="1:7" ht="14.25" customHeight="1">
      <c r="A50" s="13"/>
      <c r="B50" s="200" t="s">
        <v>5</v>
      </c>
      <c r="C50" s="201"/>
      <c r="D50" s="201"/>
      <c r="E50" s="202"/>
      <c r="F50" s="27">
        <v>11009.26</v>
      </c>
      <c r="G50" s="117">
        <v>0.12</v>
      </c>
    </row>
    <row r="51" spans="1:7" ht="14.25" customHeight="1">
      <c r="A51" s="11"/>
      <c r="B51" s="212" t="s">
        <v>24</v>
      </c>
      <c r="C51" s="212"/>
      <c r="D51" s="212"/>
      <c r="E51" s="212"/>
      <c r="F51" s="27">
        <f>E49*G51</f>
        <v>21567</v>
      </c>
      <c r="G51" s="117">
        <v>0.25</v>
      </c>
    </row>
    <row r="52" spans="1:6" ht="14.25" customHeight="1">
      <c r="A52" s="25"/>
      <c r="B52" s="212" t="s">
        <v>27</v>
      </c>
      <c r="C52" s="212"/>
      <c r="D52" s="212"/>
      <c r="E52" s="212"/>
      <c r="F52" s="27">
        <v>936</v>
      </c>
    </row>
    <row r="53" spans="1:6" ht="15">
      <c r="A53" s="25"/>
      <c r="B53" s="200" t="s">
        <v>26</v>
      </c>
      <c r="C53" s="201"/>
      <c r="D53" s="201"/>
      <c r="E53" s="202"/>
      <c r="F53" s="27">
        <v>1326</v>
      </c>
    </row>
    <row r="54" spans="1:7" ht="15">
      <c r="A54" s="25"/>
      <c r="B54" s="200" t="s">
        <v>25</v>
      </c>
      <c r="C54" s="201"/>
      <c r="D54" s="201"/>
      <c r="E54" s="202"/>
      <c r="F54" s="27">
        <f>E49*G54</f>
        <v>10352.16</v>
      </c>
      <c r="G54" s="117">
        <v>0.12</v>
      </c>
    </row>
    <row r="55" spans="1:7" ht="15.75">
      <c r="A55" s="18"/>
      <c r="B55" s="217" t="s">
        <v>29</v>
      </c>
      <c r="C55" s="218"/>
      <c r="D55" s="218"/>
      <c r="E55" s="219"/>
      <c r="F55" s="61">
        <f>E49*G55</f>
        <v>3882.06</v>
      </c>
      <c r="G55" s="118">
        <v>0.045</v>
      </c>
    </row>
    <row r="56" spans="1:7" ht="15.75" customHeight="1">
      <c r="A56" s="18"/>
      <c r="B56" s="217" t="s">
        <v>41</v>
      </c>
      <c r="C56" s="218"/>
      <c r="D56" s="218"/>
      <c r="E56" s="219"/>
      <c r="F56" s="61">
        <v>4253</v>
      </c>
      <c r="G56" s="125">
        <v>0.032</v>
      </c>
    </row>
    <row r="57" spans="1:6" ht="12.75">
      <c r="A57" s="18"/>
      <c r="B57" s="248" t="s">
        <v>6</v>
      </c>
      <c r="C57" s="249"/>
      <c r="D57" s="249"/>
      <c r="E57" s="250"/>
      <c r="F57" s="84">
        <f>SUM(F43:F56)</f>
        <v>129275.21364272</v>
      </c>
    </row>
    <row r="58" spans="1:6" ht="12.75">
      <c r="A58" s="18"/>
      <c r="B58" s="257" t="s">
        <v>31</v>
      </c>
      <c r="C58" s="258"/>
      <c r="D58" s="258"/>
      <c r="E58" s="259"/>
      <c r="F58" s="85">
        <v>86568.75</v>
      </c>
    </row>
    <row r="59" spans="1:6" ht="15.75">
      <c r="A59" s="1"/>
      <c r="B59" s="251" t="s">
        <v>36</v>
      </c>
      <c r="C59" s="252"/>
      <c r="D59" s="252"/>
      <c r="E59" s="253"/>
      <c r="F59" s="86">
        <f>F58-F57</f>
        <v>-42706.46364272</v>
      </c>
    </row>
    <row r="60" spans="1:6" ht="14.25">
      <c r="A60" s="254" t="s">
        <v>177</v>
      </c>
      <c r="B60" s="255"/>
      <c r="C60" s="255"/>
      <c r="D60" s="255"/>
      <c r="E60" s="256"/>
      <c r="F60" s="86">
        <v>0</v>
      </c>
    </row>
    <row r="61" spans="1:6" ht="15.75">
      <c r="A61" s="216" t="s">
        <v>32</v>
      </c>
      <c r="B61" s="216"/>
      <c r="C61" s="216"/>
      <c r="D61" s="216"/>
      <c r="E61" s="216"/>
      <c r="F61" s="216"/>
    </row>
    <row r="62" spans="1:6" ht="15.75">
      <c r="A62" s="216" t="s">
        <v>33</v>
      </c>
      <c r="B62" s="216"/>
      <c r="C62" s="216"/>
      <c r="D62" s="216"/>
      <c r="E62" s="216"/>
      <c r="F62" s="216"/>
    </row>
  </sheetData>
  <sheetProtection/>
  <mergeCells count="28">
    <mergeCell ref="A45:A46"/>
    <mergeCell ref="F8:F13"/>
    <mergeCell ref="A35:A42"/>
    <mergeCell ref="E17:E42"/>
    <mergeCell ref="B47:E47"/>
    <mergeCell ref="A7:A15"/>
    <mergeCell ref="E8:E13"/>
    <mergeCell ref="A16:A34"/>
    <mergeCell ref="B58:E58"/>
    <mergeCell ref="B51:E51"/>
    <mergeCell ref="B54:E54"/>
    <mergeCell ref="F17:F42"/>
    <mergeCell ref="A1:F1"/>
    <mergeCell ref="A2:F2"/>
    <mergeCell ref="A3:A4"/>
    <mergeCell ref="B3:B4"/>
    <mergeCell ref="C3:E3"/>
    <mergeCell ref="F3:F4"/>
    <mergeCell ref="A62:F62"/>
    <mergeCell ref="A61:F61"/>
    <mergeCell ref="B56:E56"/>
    <mergeCell ref="B57:E57"/>
    <mergeCell ref="B50:E50"/>
    <mergeCell ref="B59:E59"/>
    <mergeCell ref="B53:E53"/>
    <mergeCell ref="A60:E60"/>
    <mergeCell ref="B52:E52"/>
    <mergeCell ref="B55:E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4">
      <selection activeCell="C19" sqref="C19:C20"/>
    </sheetView>
  </sheetViews>
  <sheetFormatPr defaultColWidth="9.00390625" defaultRowHeight="12.75"/>
  <cols>
    <col min="1" max="1" width="3.375" style="0" customWidth="1"/>
    <col min="2" max="2" width="50.625" style="0" customWidth="1"/>
    <col min="3" max="3" width="9.625" style="0" customWidth="1"/>
    <col min="4" max="4" width="10.625" style="0" customWidth="1"/>
    <col min="5" max="5" width="11.625" style="0" hidden="1" customWidth="1"/>
    <col min="6" max="6" width="10.625" style="0" customWidth="1"/>
    <col min="7" max="7" width="9.00390625" style="0" hidden="1" customWidth="1"/>
  </cols>
  <sheetData>
    <row r="1" spans="1:6" ht="12.75">
      <c r="A1" s="229" t="s">
        <v>43</v>
      </c>
      <c r="B1" s="230"/>
      <c r="C1" s="230"/>
      <c r="D1" s="230"/>
      <c r="E1" s="230"/>
      <c r="F1" s="231"/>
    </row>
    <row r="2" spans="1:6" ht="12.75">
      <c r="A2" s="267" t="s">
        <v>10</v>
      </c>
      <c r="B2" s="268"/>
      <c r="C2" s="268"/>
      <c r="D2" s="268"/>
      <c r="E2" s="268"/>
      <c r="F2" s="269"/>
    </row>
    <row r="3" spans="1:6" ht="12.75" customHeight="1">
      <c r="A3" s="270" t="s">
        <v>23</v>
      </c>
      <c r="B3" s="272" t="s">
        <v>4</v>
      </c>
      <c r="C3" s="278" t="s">
        <v>19</v>
      </c>
      <c r="D3" s="279"/>
      <c r="E3" s="280"/>
      <c r="F3" s="272" t="s">
        <v>20</v>
      </c>
    </row>
    <row r="4" spans="1:6" ht="26.25" customHeight="1">
      <c r="A4" s="271"/>
      <c r="B4" s="273"/>
      <c r="C4" s="33" t="s">
        <v>3</v>
      </c>
      <c r="D4" s="2" t="s">
        <v>189</v>
      </c>
      <c r="E4" s="36" t="s">
        <v>21</v>
      </c>
      <c r="F4" s="273"/>
    </row>
    <row r="5" spans="1:6" ht="0.75" customHeight="1" hidden="1">
      <c r="A5" s="44"/>
      <c r="B5" s="35"/>
      <c r="C5" s="37"/>
      <c r="D5" s="37"/>
      <c r="E5" s="37"/>
      <c r="F5" s="53">
        <v>3.2774</v>
      </c>
    </row>
    <row r="6" spans="1:6" ht="12.75" customHeight="1">
      <c r="A6" s="44" t="s">
        <v>0</v>
      </c>
      <c r="B6" s="3" t="s">
        <v>1</v>
      </c>
      <c r="C6" s="37"/>
      <c r="D6" s="37"/>
      <c r="E6" s="37"/>
      <c r="F6" s="1"/>
    </row>
    <row r="7" spans="1:6" ht="12.75" customHeight="1">
      <c r="A7" s="234" t="s">
        <v>65</v>
      </c>
      <c r="B7" s="144" t="s">
        <v>56</v>
      </c>
      <c r="C7" s="142"/>
      <c r="D7" s="143"/>
      <c r="E7" s="1"/>
      <c r="F7" s="1"/>
    </row>
    <row r="8" spans="1:6" ht="12.75" customHeight="1">
      <c r="A8" s="277"/>
      <c r="B8" s="141" t="s">
        <v>57</v>
      </c>
      <c r="C8" s="173">
        <v>10</v>
      </c>
      <c r="D8" s="173">
        <v>19.94</v>
      </c>
      <c r="E8" s="206">
        <v>1187.97</v>
      </c>
      <c r="F8" s="274">
        <f>E8*F5</f>
        <v>3893.452878</v>
      </c>
    </row>
    <row r="9" spans="1:6" ht="12.75" customHeight="1">
      <c r="A9" s="277"/>
      <c r="B9" s="141" t="s">
        <v>67</v>
      </c>
      <c r="C9" s="173">
        <v>5</v>
      </c>
      <c r="D9" s="173">
        <v>7.49</v>
      </c>
      <c r="E9" s="207"/>
      <c r="F9" s="275"/>
    </row>
    <row r="10" spans="1:6" ht="12.75" customHeight="1">
      <c r="A10" s="277"/>
      <c r="B10" s="141" t="s">
        <v>59</v>
      </c>
      <c r="C10" s="173">
        <v>15</v>
      </c>
      <c r="D10" s="173">
        <v>18.05</v>
      </c>
      <c r="E10" s="207"/>
      <c r="F10" s="275"/>
    </row>
    <row r="11" spans="1:6" ht="12.75" customHeight="1">
      <c r="A11" s="277"/>
      <c r="B11" s="141" t="s">
        <v>60</v>
      </c>
      <c r="C11" s="173">
        <v>5</v>
      </c>
      <c r="D11" s="173">
        <v>72.51</v>
      </c>
      <c r="E11" s="207"/>
      <c r="F11" s="275"/>
    </row>
    <row r="12" spans="1:6" ht="12.75" customHeight="1">
      <c r="A12" s="277"/>
      <c r="B12" s="141" t="s">
        <v>61</v>
      </c>
      <c r="C12" s="173">
        <v>2</v>
      </c>
      <c r="D12" s="173">
        <v>1040.01</v>
      </c>
      <c r="E12" s="207"/>
      <c r="F12" s="275"/>
    </row>
    <row r="13" spans="1:6" ht="12.75" customHeight="1">
      <c r="A13" s="277"/>
      <c r="B13" s="141" t="s">
        <v>62</v>
      </c>
      <c r="C13" s="173">
        <v>5</v>
      </c>
      <c r="D13" s="173">
        <v>29.97</v>
      </c>
      <c r="E13" s="208"/>
      <c r="F13" s="276"/>
    </row>
    <row r="14" spans="1:6" ht="12.75" customHeight="1">
      <c r="A14" s="277"/>
      <c r="B14" s="145" t="s">
        <v>63</v>
      </c>
      <c r="C14" s="173"/>
      <c r="D14" s="173"/>
      <c r="E14" s="9"/>
      <c r="F14" s="146"/>
    </row>
    <row r="15" spans="1:6" ht="12.75" customHeight="1">
      <c r="A15" s="235"/>
      <c r="B15" s="141" t="s">
        <v>64</v>
      </c>
      <c r="C15" s="173">
        <v>1</v>
      </c>
      <c r="D15" s="173">
        <v>78</v>
      </c>
      <c r="E15" s="20">
        <v>78</v>
      </c>
      <c r="F15" s="110">
        <f>E15*F5</f>
        <v>255.6372</v>
      </c>
    </row>
    <row r="16" spans="1:6" ht="12.75" customHeight="1">
      <c r="A16" s="234" t="s">
        <v>105</v>
      </c>
      <c r="B16" s="134" t="s">
        <v>108</v>
      </c>
      <c r="C16" s="27"/>
      <c r="D16" s="27"/>
      <c r="E16" s="20"/>
      <c r="F16" s="110"/>
    </row>
    <row r="17" spans="1:6" ht="12.75" customHeight="1">
      <c r="A17" s="277"/>
      <c r="B17" s="1" t="s">
        <v>82</v>
      </c>
      <c r="C17" s="27">
        <v>1</v>
      </c>
      <c r="D17" s="27">
        <v>1350</v>
      </c>
      <c r="E17" s="206">
        <v>12694.5</v>
      </c>
      <c r="F17" s="274">
        <f>E17*F5</f>
        <v>41604.9543</v>
      </c>
    </row>
    <row r="18" spans="1:6" ht="12.75" customHeight="1">
      <c r="A18" s="277"/>
      <c r="B18" s="1" t="s">
        <v>83</v>
      </c>
      <c r="C18" s="27">
        <v>30</v>
      </c>
      <c r="D18" s="27">
        <v>750</v>
      </c>
      <c r="E18" s="207"/>
      <c r="F18" s="275"/>
    </row>
    <row r="19" spans="1:6" ht="12.75" customHeight="1">
      <c r="A19" s="277"/>
      <c r="B19" s="1" t="s">
        <v>84</v>
      </c>
      <c r="C19" s="110">
        <v>0.135</v>
      </c>
      <c r="D19" s="27">
        <v>1201.5</v>
      </c>
      <c r="E19" s="207"/>
      <c r="F19" s="275"/>
    </row>
    <row r="20" spans="1:6" ht="12.75" customHeight="1">
      <c r="A20" s="277"/>
      <c r="B20" s="1" t="s">
        <v>85</v>
      </c>
      <c r="C20" s="110">
        <v>0.15</v>
      </c>
      <c r="D20" s="27">
        <v>1335</v>
      </c>
      <c r="E20" s="207"/>
      <c r="F20" s="275"/>
    </row>
    <row r="21" spans="1:6" ht="12.75" customHeight="1">
      <c r="A21" s="277"/>
      <c r="B21" s="1" t="s">
        <v>86</v>
      </c>
      <c r="C21" s="27">
        <v>9</v>
      </c>
      <c r="D21" s="27">
        <v>4950</v>
      </c>
      <c r="E21" s="207"/>
      <c r="F21" s="275"/>
    </row>
    <row r="22" spans="1:6" ht="12.75" customHeight="1">
      <c r="A22" s="277"/>
      <c r="B22" s="1" t="s">
        <v>87</v>
      </c>
      <c r="C22" s="27">
        <v>100</v>
      </c>
      <c r="D22" s="27">
        <v>54</v>
      </c>
      <c r="E22" s="207"/>
      <c r="F22" s="275"/>
    </row>
    <row r="23" spans="1:6" ht="12.75" customHeight="1">
      <c r="A23" s="277"/>
      <c r="B23" s="1" t="s">
        <v>88</v>
      </c>
      <c r="C23" s="27">
        <v>100</v>
      </c>
      <c r="D23" s="27">
        <v>60</v>
      </c>
      <c r="E23" s="207"/>
      <c r="F23" s="275"/>
    </row>
    <row r="24" spans="1:6" ht="12.75" customHeight="1">
      <c r="A24" s="277"/>
      <c r="B24" s="1" t="s">
        <v>89</v>
      </c>
      <c r="C24" s="27">
        <v>250</v>
      </c>
      <c r="D24" s="27">
        <v>550</v>
      </c>
      <c r="E24" s="207"/>
      <c r="F24" s="275"/>
    </row>
    <row r="25" spans="1:6" ht="12.75" customHeight="1">
      <c r="A25" s="277"/>
      <c r="B25" s="1" t="s">
        <v>90</v>
      </c>
      <c r="C25" s="27">
        <v>4</v>
      </c>
      <c r="D25" s="27">
        <v>868</v>
      </c>
      <c r="E25" s="207"/>
      <c r="F25" s="275"/>
    </row>
    <row r="26" spans="1:6" ht="12.75" customHeight="1">
      <c r="A26" s="277"/>
      <c r="B26" s="1" t="s">
        <v>91</v>
      </c>
      <c r="C26" s="27">
        <v>4</v>
      </c>
      <c r="D26" s="27">
        <v>960</v>
      </c>
      <c r="E26" s="207"/>
      <c r="F26" s="275"/>
    </row>
    <row r="27" spans="1:6" ht="12.75" customHeight="1">
      <c r="A27" s="235"/>
      <c r="B27" s="1" t="s">
        <v>92</v>
      </c>
      <c r="C27" s="27">
        <v>1</v>
      </c>
      <c r="D27" s="27">
        <v>616</v>
      </c>
      <c r="E27" s="208"/>
      <c r="F27" s="276"/>
    </row>
    <row r="28" spans="1:6" ht="12.75" customHeight="1">
      <c r="A28" s="180"/>
      <c r="B28" s="166" t="s">
        <v>188</v>
      </c>
      <c r="C28" s="1"/>
      <c r="D28" s="1"/>
      <c r="E28" s="58"/>
      <c r="F28" s="152"/>
    </row>
    <row r="29" spans="1:6" ht="12.75" customHeight="1">
      <c r="A29" s="180"/>
      <c r="B29" s="1" t="s">
        <v>181</v>
      </c>
      <c r="C29" s="20">
        <v>20</v>
      </c>
      <c r="D29" s="20">
        <v>6</v>
      </c>
      <c r="E29" s="206">
        <v>2491.5</v>
      </c>
      <c r="F29" s="274">
        <f>E29*F5</f>
        <v>8165.6421</v>
      </c>
    </row>
    <row r="30" spans="1:6" ht="12.75" customHeight="1">
      <c r="A30" s="180"/>
      <c r="B30" s="1" t="s">
        <v>136</v>
      </c>
      <c r="C30" s="20">
        <v>2</v>
      </c>
      <c r="D30" s="20">
        <v>1860</v>
      </c>
      <c r="E30" s="207"/>
      <c r="F30" s="275"/>
    </row>
    <row r="31" spans="1:6" ht="12.75" customHeight="1">
      <c r="A31" s="180"/>
      <c r="B31" s="1" t="s">
        <v>84</v>
      </c>
      <c r="C31" s="20">
        <v>0.068</v>
      </c>
      <c r="D31" s="20">
        <v>625.5</v>
      </c>
      <c r="E31" s="208"/>
      <c r="F31" s="276"/>
    </row>
    <row r="32" spans="1:6" ht="12.75" customHeight="1">
      <c r="A32" s="234" t="s">
        <v>111</v>
      </c>
      <c r="B32" s="134" t="s">
        <v>141</v>
      </c>
      <c r="C32" s="168"/>
      <c r="D32" s="169"/>
      <c r="E32" s="20"/>
      <c r="F32" s="110"/>
    </row>
    <row r="33" spans="1:6" ht="12.75" customHeight="1">
      <c r="A33" s="277"/>
      <c r="B33" s="1" t="s">
        <v>137</v>
      </c>
      <c r="C33" s="27">
        <v>6</v>
      </c>
      <c r="D33" s="27">
        <v>288.66</v>
      </c>
      <c r="E33" s="206">
        <v>8021.65</v>
      </c>
      <c r="F33" s="274">
        <f>E33*F5</f>
        <v>26290.15571</v>
      </c>
    </row>
    <row r="34" spans="1:6" ht="12.75" customHeight="1">
      <c r="A34" s="277"/>
      <c r="B34" s="1" t="s">
        <v>138</v>
      </c>
      <c r="C34" s="27">
        <v>50</v>
      </c>
      <c r="D34" s="27">
        <v>60</v>
      </c>
      <c r="E34" s="207"/>
      <c r="F34" s="275"/>
    </row>
    <row r="35" spans="1:6" ht="12.75" customHeight="1">
      <c r="A35" s="277"/>
      <c r="B35" s="1" t="s">
        <v>139</v>
      </c>
      <c r="C35" s="27">
        <v>2</v>
      </c>
      <c r="D35" s="27">
        <v>48</v>
      </c>
      <c r="E35" s="207"/>
      <c r="F35" s="275"/>
    </row>
    <row r="36" spans="1:6" ht="12.75" customHeight="1">
      <c r="A36" s="277"/>
      <c r="B36" s="1" t="s">
        <v>140</v>
      </c>
      <c r="C36" s="27">
        <v>1.067</v>
      </c>
      <c r="D36" s="27">
        <v>317.54</v>
      </c>
      <c r="E36" s="207"/>
      <c r="F36" s="275"/>
    </row>
    <row r="37" spans="1:6" ht="12.75" customHeight="1">
      <c r="A37" s="277"/>
      <c r="B37" s="1" t="s">
        <v>135</v>
      </c>
      <c r="C37" s="27">
        <v>150</v>
      </c>
      <c r="D37" s="27">
        <v>264</v>
      </c>
      <c r="E37" s="207"/>
      <c r="F37" s="275"/>
    </row>
    <row r="38" spans="1:6" ht="12.75" customHeight="1">
      <c r="A38" s="277"/>
      <c r="B38" s="1" t="s">
        <v>88</v>
      </c>
      <c r="C38" s="27">
        <v>88</v>
      </c>
      <c r="D38" s="27">
        <v>78.32</v>
      </c>
      <c r="E38" s="207"/>
      <c r="F38" s="275"/>
    </row>
    <row r="39" spans="1:6" ht="12.75" customHeight="1">
      <c r="A39" s="277"/>
      <c r="B39" s="1" t="s">
        <v>89</v>
      </c>
      <c r="C39" s="27">
        <v>70</v>
      </c>
      <c r="D39" s="27">
        <v>140</v>
      </c>
      <c r="E39" s="207"/>
      <c r="F39" s="275"/>
    </row>
    <row r="40" spans="1:6" ht="12.75" customHeight="1">
      <c r="A40" s="277"/>
      <c r="B40" s="1" t="s">
        <v>86</v>
      </c>
      <c r="C40" s="27">
        <v>7</v>
      </c>
      <c r="D40" s="27">
        <v>3745</v>
      </c>
      <c r="E40" s="207"/>
      <c r="F40" s="275"/>
    </row>
    <row r="41" spans="1:6" ht="12.75" customHeight="1">
      <c r="A41" s="277"/>
      <c r="B41" s="1" t="s">
        <v>134</v>
      </c>
      <c r="C41" s="27">
        <v>50</v>
      </c>
      <c r="D41" s="27">
        <v>64.5</v>
      </c>
      <c r="E41" s="207"/>
      <c r="F41" s="275"/>
    </row>
    <row r="42" spans="1:6" ht="12.75" customHeight="1">
      <c r="A42" s="277"/>
      <c r="B42" s="1" t="s">
        <v>132</v>
      </c>
      <c r="C42" s="27">
        <v>2</v>
      </c>
      <c r="D42" s="27">
        <v>97</v>
      </c>
      <c r="E42" s="207"/>
      <c r="F42" s="275"/>
    </row>
    <row r="43" spans="1:6" ht="12.75" customHeight="1">
      <c r="A43" s="277"/>
      <c r="B43" s="1" t="s">
        <v>126</v>
      </c>
      <c r="C43" s="27">
        <v>50</v>
      </c>
      <c r="D43" s="27">
        <v>41</v>
      </c>
      <c r="E43" s="207"/>
      <c r="F43" s="275"/>
    </row>
    <row r="44" spans="1:6" ht="12.75" customHeight="1">
      <c r="A44" s="277"/>
      <c r="B44" s="1" t="s">
        <v>131</v>
      </c>
      <c r="C44" s="27">
        <v>4</v>
      </c>
      <c r="D44" s="27">
        <v>1122.72</v>
      </c>
      <c r="E44" s="207"/>
      <c r="F44" s="275"/>
    </row>
    <row r="45" spans="1:6" ht="12.75" customHeight="1">
      <c r="A45" s="277"/>
      <c r="B45" s="1" t="s">
        <v>128</v>
      </c>
      <c r="C45" s="27">
        <v>0.5</v>
      </c>
      <c r="D45" s="27">
        <v>400</v>
      </c>
      <c r="E45" s="207"/>
      <c r="F45" s="275"/>
    </row>
    <row r="46" spans="1:6" ht="12.75" customHeight="1">
      <c r="A46" s="235"/>
      <c r="B46" s="1" t="s">
        <v>127</v>
      </c>
      <c r="C46" s="27">
        <v>3.2</v>
      </c>
      <c r="D46" s="27">
        <v>246.66</v>
      </c>
      <c r="E46" s="207"/>
      <c r="F46" s="275"/>
    </row>
    <row r="47" spans="1:6" ht="12.75" customHeight="1">
      <c r="A47" s="234" t="s">
        <v>143</v>
      </c>
      <c r="B47" s="1" t="s">
        <v>149</v>
      </c>
      <c r="C47" s="27">
        <v>50</v>
      </c>
      <c r="D47" s="27">
        <v>60</v>
      </c>
      <c r="E47" s="207"/>
      <c r="F47" s="275"/>
    </row>
    <row r="48" spans="1:6" ht="12.75" customHeight="1">
      <c r="A48" s="277"/>
      <c r="B48" s="1" t="s">
        <v>148</v>
      </c>
      <c r="C48" s="27">
        <v>50</v>
      </c>
      <c r="D48" s="27">
        <v>25</v>
      </c>
      <c r="E48" s="207"/>
      <c r="F48" s="275"/>
    </row>
    <row r="49" spans="1:6" ht="12.75" customHeight="1">
      <c r="A49" s="277"/>
      <c r="B49" s="1" t="s">
        <v>147</v>
      </c>
      <c r="C49" s="27">
        <v>50</v>
      </c>
      <c r="D49" s="27">
        <v>27.5</v>
      </c>
      <c r="E49" s="207"/>
      <c r="F49" s="275"/>
    </row>
    <row r="50" spans="1:6" ht="12.75" customHeight="1">
      <c r="A50" s="277"/>
      <c r="B50" s="1" t="s">
        <v>146</v>
      </c>
      <c r="C50" s="27">
        <v>0.5</v>
      </c>
      <c r="D50" s="27">
        <v>195</v>
      </c>
      <c r="E50" s="207"/>
      <c r="F50" s="275"/>
    </row>
    <row r="51" spans="1:6" ht="12.75" customHeight="1">
      <c r="A51" s="277"/>
      <c r="B51" s="1" t="s">
        <v>133</v>
      </c>
      <c r="C51" s="27">
        <v>50</v>
      </c>
      <c r="D51" s="27">
        <v>27.5</v>
      </c>
      <c r="E51" s="207"/>
      <c r="F51" s="275"/>
    </row>
    <row r="52" spans="1:6" ht="12.75" customHeight="1">
      <c r="A52" s="277"/>
      <c r="B52" s="1" t="s">
        <v>145</v>
      </c>
      <c r="C52" s="27">
        <v>2</v>
      </c>
      <c r="D52" s="27">
        <v>108.25</v>
      </c>
      <c r="E52" s="207"/>
      <c r="F52" s="275"/>
    </row>
    <row r="53" spans="1:6" ht="12.75" customHeight="1">
      <c r="A53" s="277"/>
      <c r="B53" s="1" t="s">
        <v>144</v>
      </c>
      <c r="C53" s="27">
        <v>100</v>
      </c>
      <c r="D53" s="27">
        <v>65</v>
      </c>
      <c r="E53" s="207"/>
      <c r="F53" s="275"/>
    </row>
    <row r="54" spans="1:6" ht="12.75" customHeight="1">
      <c r="A54" s="235"/>
      <c r="B54" s="1" t="s">
        <v>83</v>
      </c>
      <c r="C54" s="27">
        <v>30</v>
      </c>
      <c r="D54" s="27">
        <v>600</v>
      </c>
      <c r="E54" s="208"/>
      <c r="F54" s="276"/>
    </row>
    <row r="55" spans="1:6" ht="12" customHeight="1">
      <c r="A55" s="138"/>
      <c r="B55" s="65" t="s">
        <v>44</v>
      </c>
      <c r="C55" s="170"/>
      <c r="D55" s="170"/>
      <c r="E55" s="71">
        <f>SUM(E8:E54)</f>
        <v>24473.620000000003</v>
      </c>
      <c r="F55" s="72">
        <f>SUM(F8:F54)</f>
        <v>80209.842188</v>
      </c>
    </row>
    <row r="56" spans="1:6" ht="14.25" customHeight="1">
      <c r="A56" s="138"/>
      <c r="B56" s="67" t="s">
        <v>35</v>
      </c>
      <c r="C56" s="171"/>
      <c r="D56" s="171"/>
      <c r="E56" s="51"/>
      <c r="F56" s="26"/>
    </row>
    <row r="57" spans="1:6" ht="14.25" customHeight="1">
      <c r="A57" s="239" t="s">
        <v>48</v>
      </c>
      <c r="B57" s="134" t="s">
        <v>45</v>
      </c>
      <c r="C57" s="172"/>
      <c r="D57" s="172"/>
      <c r="E57" s="51"/>
      <c r="F57" s="26"/>
    </row>
    <row r="58" spans="1:6" ht="14.25" customHeight="1">
      <c r="A58" s="241"/>
      <c r="B58" s="135" t="s">
        <v>47</v>
      </c>
      <c r="C58" s="172">
        <v>2</v>
      </c>
      <c r="D58" s="172">
        <v>12</v>
      </c>
      <c r="E58" s="80"/>
      <c r="F58" s="153">
        <v>22.53</v>
      </c>
    </row>
    <row r="59" spans="1:6" ht="14.25" customHeight="1">
      <c r="A59" s="179" t="s">
        <v>182</v>
      </c>
      <c r="B59" s="1" t="s">
        <v>77</v>
      </c>
      <c r="C59" s="20">
        <v>3</v>
      </c>
      <c r="D59" s="20">
        <v>42</v>
      </c>
      <c r="E59" s="80"/>
      <c r="F59" s="153">
        <v>42</v>
      </c>
    </row>
    <row r="60" spans="1:6" ht="14.25" customHeight="1">
      <c r="A60" s="270" t="s">
        <v>162</v>
      </c>
      <c r="B60" s="166" t="s">
        <v>167</v>
      </c>
      <c r="C60" s="27"/>
      <c r="D60" s="27"/>
      <c r="E60" s="38"/>
      <c r="F60" s="154"/>
    </row>
    <row r="61" spans="1:6" ht="14.25" customHeight="1">
      <c r="A61" s="271"/>
      <c r="B61" s="1" t="s">
        <v>168</v>
      </c>
      <c r="C61" s="27">
        <v>1</v>
      </c>
      <c r="D61" s="27">
        <v>30</v>
      </c>
      <c r="E61" s="38"/>
      <c r="F61" s="154">
        <v>30</v>
      </c>
    </row>
    <row r="62" spans="1:6" ht="13.5" customHeight="1">
      <c r="A62" s="109"/>
      <c r="B62" s="278" t="s">
        <v>2</v>
      </c>
      <c r="C62" s="279"/>
      <c r="D62" s="279"/>
      <c r="E62" s="280"/>
      <c r="F62" s="154"/>
    </row>
    <row r="63" spans="1:6" ht="14.25" customHeight="1" hidden="1">
      <c r="A63" s="109"/>
      <c r="B63" s="116" t="s">
        <v>37</v>
      </c>
      <c r="C63" s="115" t="s">
        <v>38</v>
      </c>
      <c r="D63" s="4" t="s">
        <v>40</v>
      </c>
      <c r="E63" s="4" t="s">
        <v>39</v>
      </c>
      <c r="F63" s="29"/>
    </row>
    <row r="64" spans="1:7" ht="17.25" customHeight="1" hidden="1">
      <c r="A64" s="109"/>
      <c r="B64" s="114">
        <v>675.9</v>
      </c>
      <c r="C64" s="115">
        <v>11.06</v>
      </c>
      <c r="D64" s="4">
        <v>12</v>
      </c>
      <c r="E64" s="4">
        <f>B64*C64*D64</f>
        <v>89705.448</v>
      </c>
      <c r="F64" s="29"/>
      <c r="G64" s="117"/>
    </row>
    <row r="65" spans="1:7" ht="15.75" customHeight="1">
      <c r="A65" s="37"/>
      <c r="B65" s="200" t="s">
        <v>5</v>
      </c>
      <c r="C65" s="201"/>
      <c r="D65" s="201"/>
      <c r="E65" s="202"/>
      <c r="F65" s="27">
        <v>11487.92</v>
      </c>
      <c r="G65" s="117">
        <v>0.12</v>
      </c>
    </row>
    <row r="66" spans="1:7" ht="17.25" customHeight="1">
      <c r="A66" s="42"/>
      <c r="B66" s="212" t="s">
        <v>24</v>
      </c>
      <c r="C66" s="212"/>
      <c r="D66" s="212"/>
      <c r="E66" s="212"/>
      <c r="F66" s="27">
        <f>E64*G66</f>
        <v>22426.362</v>
      </c>
      <c r="G66" s="117">
        <v>0.25</v>
      </c>
    </row>
    <row r="67" spans="1:6" ht="13.5" customHeight="1">
      <c r="A67" s="42"/>
      <c r="B67" s="212" t="s">
        <v>27</v>
      </c>
      <c r="C67" s="212"/>
      <c r="D67" s="212"/>
      <c r="E67" s="212"/>
      <c r="F67" s="27">
        <v>973.26</v>
      </c>
    </row>
    <row r="68" spans="1:6" ht="13.5" customHeight="1">
      <c r="A68" s="42"/>
      <c r="B68" s="200" t="s">
        <v>26</v>
      </c>
      <c r="C68" s="201"/>
      <c r="D68" s="201"/>
      <c r="E68" s="202"/>
      <c r="F68" s="27">
        <v>1379.04</v>
      </c>
    </row>
    <row r="69" spans="1:7" ht="13.5" customHeight="1">
      <c r="A69" s="42"/>
      <c r="B69" s="200" t="s">
        <v>25</v>
      </c>
      <c r="C69" s="201"/>
      <c r="D69" s="201"/>
      <c r="E69" s="202"/>
      <c r="F69" s="27">
        <f>E64*G69</f>
        <v>10764.65376</v>
      </c>
      <c r="G69" s="125">
        <v>0.12</v>
      </c>
    </row>
    <row r="70" spans="1:7" ht="15.75" customHeight="1">
      <c r="A70" s="18"/>
      <c r="B70" s="217" t="s">
        <v>29</v>
      </c>
      <c r="C70" s="218"/>
      <c r="D70" s="218"/>
      <c r="E70" s="219"/>
      <c r="F70" s="61">
        <f>E64*G70</f>
        <v>4036.74516</v>
      </c>
      <c r="G70" s="125">
        <v>0.045</v>
      </c>
    </row>
    <row r="71" spans="1:7" ht="15.75" customHeight="1">
      <c r="A71" s="18"/>
      <c r="B71" s="217" t="s">
        <v>30</v>
      </c>
      <c r="C71" s="218"/>
      <c r="D71" s="218"/>
      <c r="E71" s="219"/>
      <c r="F71" s="61">
        <v>4274</v>
      </c>
      <c r="G71" s="125">
        <v>0.032</v>
      </c>
    </row>
    <row r="72" spans="1:6" ht="13.5" customHeight="1">
      <c r="A72" s="18"/>
      <c r="B72" s="223" t="s">
        <v>6</v>
      </c>
      <c r="C72" s="224"/>
      <c r="D72" s="224"/>
      <c r="E72" s="225"/>
      <c r="F72" s="63">
        <f>SUM(F7:F71)</f>
        <v>215856.195296</v>
      </c>
    </row>
    <row r="73" spans="1:6" ht="15.75">
      <c r="A73" s="18"/>
      <c r="B73" s="281" t="s">
        <v>31</v>
      </c>
      <c r="C73" s="282"/>
      <c r="D73" s="282"/>
      <c r="E73" s="283"/>
      <c r="F73" s="64">
        <v>86205.89</v>
      </c>
    </row>
    <row r="74" spans="1:6" ht="15.75">
      <c r="A74" s="1"/>
      <c r="B74" s="251" t="s">
        <v>36</v>
      </c>
      <c r="C74" s="252"/>
      <c r="D74" s="252"/>
      <c r="E74" s="253"/>
      <c r="F74" s="68">
        <f>F73-F72</f>
        <v>-129650.30529599999</v>
      </c>
    </row>
    <row r="75" spans="1:6" ht="15.75">
      <c r="A75" s="226" t="s">
        <v>176</v>
      </c>
      <c r="B75" s="227"/>
      <c r="C75" s="227"/>
      <c r="D75" s="227"/>
      <c r="E75" s="228"/>
      <c r="F75" s="68">
        <v>38408</v>
      </c>
    </row>
    <row r="76" spans="1:6" ht="15.75">
      <c r="A76" s="216" t="s">
        <v>32</v>
      </c>
      <c r="B76" s="216"/>
      <c r="C76" s="216"/>
      <c r="D76" s="216"/>
      <c r="E76" s="216"/>
      <c r="F76" s="216"/>
    </row>
    <row r="77" spans="1:6" ht="15.75">
      <c r="A77" s="216" t="s">
        <v>33</v>
      </c>
      <c r="B77" s="216"/>
      <c r="C77" s="216"/>
      <c r="D77" s="216"/>
      <c r="E77" s="216"/>
      <c r="F77" s="216"/>
    </row>
  </sheetData>
  <sheetProtection/>
  <mergeCells count="34">
    <mergeCell ref="F29:F31"/>
    <mergeCell ref="A77:F77"/>
    <mergeCell ref="B70:E70"/>
    <mergeCell ref="B67:E67"/>
    <mergeCell ref="B73:E73"/>
    <mergeCell ref="B68:E68"/>
    <mergeCell ref="B66:E66"/>
    <mergeCell ref="A75:E75"/>
    <mergeCell ref="A60:A61"/>
    <mergeCell ref="B69:E69"/>
    <mergeCell ref="B72:E72"/>
    <mergeCell ref="B62:E62"/>
    <mergeCell ref="A57:A58"/>
    <mergeCell ref="C3:E3"/>
    <mergeCell ref="B65:E65"/>
    <mergeCell ref="E29:E31"/>
    <mergeCell ref="A76:F76"/>
    <mergeCell ref="B71:E71"/>
    <mergeCell ref="B74:E74"/>
    <mergeCell ref="F8:F13"/>
    <mergeCell ref="A47:A54"/>
    <mergeCell ref="E33:E54"/>
    <mergeCell ref="F33:F54"/>
    <mergeCell ref="A32:A46"/>
    <mergeCell ref="A16:A27"/>
    <mergeCell ref="E17:E27"/>
    <mergeCell ref="A1:F1"/>
    <mergeCell ref="A2:F2"/>
    <mergeCell ref="A3:A4"/>
    <mergeCell ref="B3:B4"/>
    <mergeCell ref="F3:F4"/>
    <mergeCell ref="F17:F27"/>
    <mergeCell ref="A7:A15"/>
    <mergeCell ref="E8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55.00390625" style="0" customWidth="1"/>
    <col min="3" max="3" width="6.375" style="0" customWidth="1"/>
    <col min="4" max="4" width="8.875" style="0" customWidth="1"/>
    <col min="5" max="5" width="9.75390625" style="0" hidden="1" customWidth="1"/>
    <col min="6" max="6" width="9.625" style="0" customWidth="1"/>
    <col min="7" max="7" width="0.12890625" style="0" hidden="1" customWidth="1"/>
  </cols>
  <sheetData>
    <row r="1" spans="1:6" ht="12.75">
      <c r="A1" s="229" t="s">
        <v>43</v>
      </c>
      <c r="B1" s="230"/>
      <c r="C1" s="230"/>
      <c r="D1" s="230"/>
      <c r="E1" s="230"/>
      <c r="F1" s="231"/>
    </row>
    <row r="2" spans="1:6" ht="12.75">
      <c r="A2" s="287" t="s">
        <v>11</v>
      </c>
      <c r="B2" s="287"/>
      <c r="C2" s="287"/>
      <c r="D2" s="287"/>
      <c r="E2" s="287"/>
      <c r="F2" s="1"/>
    </row>
    <row r="3" spans="1:6" ht="12.75" customHeight="1">
      <c r="A3" s="234" t="s">
        <v>23</v>
      </c>
      <c r="B3" s="232" t="s">
        <v>4</v>
      </c>
      <c r="C3" s="213" t="s">
        <v>19</v>
      </c>
      <c r="D3" s="214"/>
      <c r="E3" s="215"/>
      <c r="F3" s="232" t="s">
        <v>20</v>
      </c>
    </row>
    <row r="4" spans="1:6" ht="38.25" customHeight="1">
      <c r="A4" s="235"/>
      <c r="B4" s="233"/>
      <c r="C4" s="2" t="s">
        <v>3</v>
      </c>
      <c r="D4" s="2" t="s">
        <v>189</v>
      </c>
      <c r="E4" s="21" t="s">
        <v>21</v>
      </c>
      <c r="F4" s="233"/>
    </row>
    <row r="5" spans="1:6" ht="12.75" customHeight="1" hidden="1">
      <c r="A5" s="31"/>
      <c r="B5" s="3"/>
      <c r="C5" s="20"/>
      <c r="D5" s="20"/>
      <c r="E5" s="1"/>
      <c r="F5" s="53">
        <v>3.263328</v>
      </c>
    </row>
    <row r="6" spans="1:6" ht="15" customHeight="1">
      <c r="A6" s="47"/>
      <c r="B6" s="3" t="s">
        <v>1</v>
      </c>
      <c r="C6" s="20"/>
      <c r="D6" s="20"/>
      <c r="E6" s="1"/>
      <c r="F6" s="53"/>
    </row>
    <row r="7" spans="1:6" ht="15" customHeight="1">
      <c r="A7" s="288" t="s">
        <v>65</v>
      </c>
      <c r="B7" s="144" t="s">
        <v>56</v>
      </c>
      <c r="C7" s="142"/>
      <c r="D7" s="143"/>
      <c r="E7" s="1"/>
      <c r="F7" s="53"/>
    </row>
    <row r="8" spans="1:6" ht="15" customHeight="1">
      <c r="A8" s="289"/>
      <c r="B8" s="141" t="s">
        <v>57</v>
      </c>
      <c r="C8" s="173">
        <v>15</v>
      </c>
      <c r="D8" s="173">
        <v>29.91</v>
      </c>
      <c r="E8" s="206">
        <v>1200.88</v>
      </c>
      <c r="F8" s="274">
        <f>E8*F5</f>
        <v>3918.8653286400004</v>
      </c>
    </row>
    <row r="9" spans="1:6" ht="15" customHeight="1">
      <c r="A9" s="289"/>
      <c r="B9" s="141" t="s">
        <v>67</v>
      </c>
      <c r="C9" s="173">
        <v>15</v>
      </c>
      <c r="D9" s="173">
        <v>22.48</v>
      </c>
      <c r="E9" s="207"/>
      <c r="F9" s="275"/>
    </row>
    <row r="10" spans="1:6" ht="15" customHeight="1">
      <c r="A10" s="289"/>
      <c r="B10" s="141" t="s">
        <v>59</v>
      </c>
      <c r="C10" s="173">
        <v>5</v>
      </c>
      <c r="D10" s="173">
        <v>6.01</v>
      </c>
      <c r="E10" s="207"/>
      <c r="F10" s="275"/>
    </row>
    <row r="11" spans="1:6" ht="15" customHeight="1">
      <c r="A11" s="289"/>
      <c r="B11" s="141" t="s">
        <v>60</v>
      </c>
      <c r="C11" s="173">
        <v>5</v>
      </c>
      <c r="D11" s="173">
        <v>72.51</v>
      </c>
      <c r="E11" s="207"/>
      <c r="F11" s="275"/>
    </row>
    <row r="12" spans="1:6" ht="15" customHeight="1">
      <c r="A12" s="289"/>
      <c r="B12" s="141" t="s">
        <v>61</v>
      </c>
      <c r="C12" s="173">
        <v>2</v>
      </c>
      <c r="D12" s="173">
        <v>1040</v>
      </c>
      <c r="E12" s="207"/>
      <c r="F12" s="275"/>
    </row>
    <row r="13" spans="1:6" ht="15" customHeight="1">
      <c r="A13" s="289"/>
      <c r="B13" s="141" t="s">
        <v>62</v>
      </c>
      <c r="C13" s="173">
        <v>5</v>
      </c>
      <c r="D13" s="173">
        <v>29.97</v>
      </c>
      <c r="E13" s="208"/>
      <c r="F13" s="276"/>
    </row>
    <row r="14" spans="1:6" ht="15" customHeight="1">
      <c r="A14" s="203" t="s">
        <v>76</v>
      </c>
      <c r="B14" s="134" t="s">
        <v>74</v>
      </c>
      <c r="C14" s="27"/>
      <c r="D14" s="27"/>
      <c r="E14" s="9"/>
      <c r="F14" s="146"/>
    </row>
    <row r="15" spans="1:6" ht="15" customHeight="1">
      <c r="A15" s="205"/>
      <c r="B15" s="1" t="s">
        <v>75</v>
      </c>
      <c r="C15" s="27">
        <v>12.5</v>
      </c>
      <c r="D15" s="27">
        <v>73.08</v>
      </c>
      <c r="E15" s="20">
        <v>73.08</v>
      </c>
      <c r="F15" s="110">
        <f>E15*F5</f>
        <v>238.48401024</v>
      </c>
    </row>
    <row r="16" spans="1:6" ht="15" customHeight="1">
      <c r="A16" s="203" t="s">
        <v>162</v>
      </c>
      <c r="B16" s="166" t="s">
        <v>49</v>
      </c>
      <c r="C16" s="27"/>
      <c r="D16" s="27"/>
      <c r="E16" s="20"/>
      <c r="F16" s="110"/>
    </row>
    <row r="17" spans="1:6" ht="15" customHeight="1">
      <c r="A17" s="204"/>
      <c r="B17" s="1" t="s">
        <v>156</v>
      </c>
      <c r="C17" s="27">
        <v>1</v>
      </c>
      <c r="D17" s="27">
        <v>343.26</v>
      </c>
      <c r="E17" s="206">
        <v>377.59</v>
      </c>
      <c r="F17" s="274">
        <f>E17*F5</f>
        <v>1232.2000195199998</v>
      </c>
    </row>
    <row r="18" spans="1:6" ht="15" customHeight="1">
      <c r="A18" s="204"/>
      <c r="B18" s="1" t="s">
        <v>157</v>
      </c>
      <c r="C18" s="27">
        <v>0.5</v>
      </c>
      <c r="D18" s="27">
        <v>11.43</v>
      </c>
      <c r="E18" s="207"/>
      <c r="F18" s="275"/>
    </row>
    <row r="19" spans="1:6" ht="15" customHeight="1">
      <c r="A19" s="205"/>
      <c r="B19" s="1" t="s">
        <v>142</v>
      </c>
      <c r="C19" s="27">
        <v>3</v>
      </c>
      <c r="D19" s="27">
        <v>22.9</v>
      </c>
      <c r="E19" s="208"/>
      <c r="F19" s="276"/>
    </row>
    <row r="20" spans="1:6" ht="14.25" customHeight="1">
      <c r="A20" s="127"/>
      <c r="B20" s="65" t="s">
        <v>44</v>
      </c>
      <c r="C20" s="97"/>
      <c r="D20" s="97"/>
      <c r="E20" s="71">
        <f>SUM(E8:E19)</f>
        <v>1651.55</v>
      </c>
      <c r="F20" s="72">
        <f>SUM(F7:F19)</f>
        <v>5389.5493584000005</v>
      </c>
    </row>
    <row r="21" spans="1:6" ht="12.75" hidden="1">
      <c r="A21" s="127"/>
      <c r="B21" s="67" t="s">
        <v>35</v>
      </c>
      <c r="C21" s="83"/>
      <c r="D21" s="83"/>
      <c r="E21" s="51"/>
      <c r="F21" s="26"/>
    </row>
    <row r="22" spans="1:6" ht="16.5" customHeight="1">
      <c r="A22" s="203"/>
      <c r="B22" s="284" t="s">
        <v>2</v>
      </c>
      <c r="C22" s="285"/>
      <c r="D22" s="285"/>
      <c r="E22" s="286"/>
      <c r="F22" s="27"/>
    </row>
    <row r="23" spans="1:6" ht="9.75" customHeight="1" hidden="1">
      <c r="A23" s="205"/>
      <c r="B23" s="116"/>
      <c r="C23" s="115"/>
      <c r="D23" s="4"/>
      <c r="E23" s="4"/>
      <c r="F23" s="29"/>
    </row>
    <row r="24" spans="1:7" ht="12.75" customHeight="1" hidden="1">
      <c r="A24" s="129"/>
      <c r="B24" s="114">
        <v>724.7</v>
      </c>
      <c r="C24" s="115">
        <v>11.06</v>
      </c>
      <c r="D24" s="4">
        <v>12</v>
      </c>
      <c r="E24" s="4">
        <f>B24*C24*D24</f>
        <v>96182.18400000001</v>
      </c>
      <c r="F24" s="29"/>
      <c r="G24" s="117"/>
    </row>
    <row r="25" spans="1:7" ht="13.5" customHeight="1">
      <c r="A25" s="13"/>
      <c r="B25" s="200" t="s">
        <v>5</v>
      </c>
      <c r="C25" s="201"/>
      <c r="D25" s="201"/>
      <c r="E25" s="202"/>
      <c r="F25" s="27">
        <v>12285.7</v>
      </c>
      <c r="G25" s="117">
        <v>0.12</v>
      </c>
    </row>
    <row r="26" spans="1:7" ht="12.75" customHeight="1">
      <c r="A26" s="11"/>
      <c r="B26" s="212" t="s">
        <v>24</v>
      </c>
      <c r="C26" s="212"/>
      <c r="D26" s="212"/>
      <c r="E26" s="212"/>
      <c r="F26" s="27">
        <f>E24*G26</f>
        <v>24045.546000000002</v>
      </c>
      <c r="G26" s="117">
        <v>0.25</v>
      </c>
    </row>
    <row r="27" spans="1:6" ht="12.75" customHeight="1">
      <c r="A27" s="25"/>
      <c r="B27" s="212" t="s">
        <v>27</v>
      </c>
      <c r="C27" s="212"/>
      <c r="D27" s="212"/>
      <c r="E27" s="212"/>
      <c r="F27" s="27">
        <v>3388.3</v>
      </c>
    </row>
    <row r="28" spans="1:6" ht="15">
      <c r="A28" s="25"/>
      <c r="B28" s="200" t="s">
        <v>26</v>
      </c>
      <c r="C28" s="201"/>
      <c r="D28" s="201"/>
      <c r="E28" s="202"/>
      <c r="F28" s="27">
        <v>1479</v>
      </c>
    </row>
    <row r="29" spans="1:7" ht="12.75" customHeight="1">
      <c r="A29" s="25"/>
      <c r="B29" s="200" t="s">
        <v>25</v>
      </c>
      <c r="C29" s="201"/>
      <c r="D29" s="201"/>
      <c r="E29" s="202"/>
      <c r="F29" s="27">
        <f>E24*G29</f>
        <v>11541.86208</v>
      </c>
      <c r="G29" s="117">
        <v>0.12</v>
      </c>
    </row>
    <row r="30" spans="1:7" ht="15.75">
      <c r="A30" s="18"/>
      <c r="B30" s="217" t="s">
        <v>29</v>
      </c>
      <c r="C30" s="218"/>
      <c r="D30" s="218"/>
      <c r="E30" s="219"/>
      <c r="F30" s="61">
        <f>E24*G30</f>
        <v>4328.1982800000005</v>
      </c>
      <c r="G30" s="118">
        <v>0.045</v>
      </c>
    </row>
    <row r="31" spans="1:7" ht="12.75" customHeight="1">
      <c r="A31" s="18"/>
      <c r="B31" s="217" t="s">
        <v>30</v>
      </c>
      <c r="C31" s="218"/>
      <c r="D31" s="218"/>
      <c r="E31" s="219"/>
      <c r="F31" s="61">
        <v>4768</v>
      </c>
      <c r="G31" s="125">
        <v>0.032</v>
      </c>
    </row>
    <row r="32" spans="1:6" ht="15.75">
      <c r="A32" s="18"/>
      <c r="B32" s="223" t="s">
        <v>6</v>
      </c>
      <c r="C32" s="224"/>
      <c r="D32" s="224"/>
      <c r="E32" s="225"/>
      <c r="F32" s="63">
        <f>SUM(F20:F31)</f>
        <v>67226.15571840001</v>
      </c>
    </row>
    <row r="33" spans="1:6" ht="12.75">
      <c r="A33" s="94"/>
      <c r="B33" s="257" t="s">
        <v>31</v>
      </c>
      <c r="C33" s="258"/>
      <c r="D33" s="258"/>
      <c r="E33" s="259"/>
      <c r="F33" s="85">
        <v>80324.38</v>
      </c>
    </row>
    <row r="34" spans="1:6" ht="12.75">
      <c r="A34" s="226" t="s">
        <v>176</v>
      </c>
      <c r="B34" s="227"/>
      <c r="C34" s="227"/>
      <c r="D34" s="227"/>
      <c r="E34" s="228"/>
      <c r="F34" s="86">
        <v>27507</v>
      </c>
    </row>
    <row r="35" spans="1:6" ht="15.75">
      <c r="A35" s="216" t="s">
        <v>32</v>
      </c>
      <c r="B35" s="216"/>
      <c r="C35" s="216"/>
      <c r="D35" s="216"/>
      <c r="E35" s="216"/>
      <c r="F35" s="216"/>
    </row>
    <row r="36" spans="1:6" ht="15.75">
      <c r="A36" s="216" t="s">
        <v>33</v>
      </c>
      <c r="B36" s="216"/>
      <c r="C36" s="216"/>
      <c r="D36" s="216"/>
      <c r="E36" s="216"/>
      <c r="F36" s="216"/>
    </row>
  </sheetData>
  <sheetProtection/>
  <mergeCells count="27">
    <mergeCell ref="A1:F1"/>
    <mergeCell ref="A2:E2"/>
    <mergeCell ref="A3:A4"/>
    <mergeCell ref="B3:B4"/>
    <mergeCell ref="F3:F4"/>
    <mergeCell ref="A22:A23"/>
    <mergeCell ref="A7:A13"/>
    <mergeCell ref="C3:E3"/>
    <mergeCell ref="E8:E13"/>
    <mergeCell ref="E17:E19"/>
    <mergeCell ref="A36:F36"/>
    <mergeCell ref="B26:E26"/>
    <mergeCell ref="B33:E33"/>
    <mergeCell ref="A14:A15"/>
    <mergeCell ref="B31:E31"/>
    <mergeCell ref="B28:E28"/>
    <mergeCell ref="B30:E30"/>
    <mergeCell ref="B27:E27"/>
    <mergeCell ref="B29:E29"/>
    <mergeCell ref="A34:E34"/>
    <mergeCell ref="A16:A19"/>
    <mergeCell ref="F8:F13"/>
    <mergeCell ref="A35:F35"/>
    <mergeCell ref="B25:E25"/>
    <mergeCell ref="B32:E32"/>
    <mergeCell ref="F17:F19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.375" style="0" customWidth="1"/>
    <col min="2" max="2" width="54.25390625" style="0" customWidth="1"/>
    <col min="3" max="3" width="9.125" style="0" customWidth="1"/>
    <col min="4" max="4" width="8.75390625" style="0" customWidth="1"/>
    <col min="5" max="5" width="0.12890625" style="0" hidden="1" customWidth="1"/>
    <col min="6" max="6" width="10.625" style="0" customWidth="1"/>
    <col min="7" max="7" width="10.25390625" style="0" hidden="1" customWidth="1"/>
    <col min="8" max="8" width="9.25390625" style="0" hidden="1" customWidth="1"/>
  </cols>
  <sheetData>
    <row r="1" spans="1:7" ht="12.75">
      <c r="A1" s="229" t="s">
        <v>43</v>
      </c>
      <c r="B1" s="230"/>
      <c r="C1" s="230"/>
      <c r="D1" s="230"/>
      <c r="E1" s="230"/>
      <c r="F1" s="230"/>
      <c r="G1" s="231"/>
    </row>
    <row r="2" spans="1:7" ht="12.75">
      <c r="A2" s="229" t="s">
        <v>12</v>
      </c>
      <c r="B2" s="230"/>
      <c r="C2" s="230"/>
      <c r="D2" s="230"/>
      <c r="E2" s="230"/>
      <c r="F2" s="230"/>
      <c r="G2" s="231"/>
    </row>
    <row r="3" spans="1:6" ht="12.75" customHeight="1">
      <c r="A3" s="234" t="s">
        <v>23</v>
      </c>
      <c r="B3" s="232" t="s">
        <v>4</v>
      </c>
      <c r="C3" s="213" t="s">
        <v>19</v>
      </c>
      <c r="D3" s="214"/>
      <c r="E3" s="215"/>
      <c r="F3" s="232" t="s">
        <v>22</v>
      </c>
    </row>
    <row r="4" spans="1:6" ht="39" customHeight="1">
      <c r="A4" s="235"/>
      <c r="B4" s="233"/>
      <c r="C4" s="2" t="s">
        <v>3</v>
      </c>
      <c r="D4" s="2" t="s">
        <v>189</v>
      </c>
      <c r="E4" s="16" t="s">
        <v>21</v>
      </c>
      <c r="F4" s="233"/>
    </row>
    <row r="5" spans="1:6" ht="12" customHeight="1" hidden="1">
      <c r="A5" s="31"/>
      <c r="B5" s="3"/>
      <c r="C5" s="1"/>
      <c r="D5" s="1"/>
      <c r="E5" s="1"/>
      <c r="F5" s="53">
        <v>3.3006</v>
      </c>
    </row>
    <row r="6" spans="1:6" ht="12.75" customHeight="1">
      <c r="A6" s="31"/>
      <c r="B6" s="3" t="s">
        <v>1</v>
      </c>
      <c r="C6" s="1"/>
      <c r="D6" s="1"/>
      <c r="E6" s="1"/>
      <c r="F6" s="53"/>
    </row>
    <row r="7" spans="1:6" ht="15">
      <c r="A7" s="234" t="s">
        <v>48</v>
      </c>
      <c r="B7" s="134" t="s">
        <v>49</v>
      </c>
      <c r="C7" s="133"/>
      <c r="D7" s="133"/>
      <c r="E7" s="1"/>
      <c r="F7" s="1"/>
    </row>
    <row r="8" spans="1:6" ht="12.75">
      <c r="A8" s="277"/>
      <c r="B8" s="135" t="s">
        <v>46</v>
      </c>
      <c r="C8" s="172">
        <v>1</v>
      </c>
      <c r="D8" s="172">
        <v>452</v>
      </c>
      <c r="E8" s="206">
        <v>488</v>
      </c>
      <c r="F8" s="209">
        <f>E8*F5</f>
        <v>1610.6928</v>
      </c>
    </row>
    <row r="9" spans="1:6" ht="12.75">
      <c r="A9" s="235"/>
      <c r="B9" s="135" t="s">
        <v>47</v>
      </c>
      <c r="C9" s="172">
        <v>3</v>
      </c>
      <c r="D9" s="172">
        <v>36</v>
      </c>
      <c r="E9" s="208"/>
      <c r="F9" s="211"/>
    </row>
    <row r="10" spans="1:6" ht="12.75">
      <c r="A10" s="234" t="s">
        <v>65</v>
      </c>
      <c r="B10" s="144" t="s">
        <v>56</v>
      </c>
      <c r="C10" s="196"/>
      <c r="D10" s="196"/>
      <c r="E10" s="58"/>
      <c r="F10" s="101"/>
    </row>
    <row r="11" spans="1:6" ht="12.75">
      <c r="A11" s="277"/>
      <c r="B11" s="141" t="s">
        <v>57</v>
      </c>
      <c r="C11" s="173">
        <v>30</v>
      </c>
      <c r="D11" s="173">
        <v>59.83</v>
      </c>
      <c r="E11" s="206">
        <v>1431.14</v>
      </c>
      <c r="F11" s="209">
        <f>E11*F5</f>
        <v>4723.620684</v>
      </c>
    </row>
    <row r="12" spans="1:6" ht="12.75">
      <c r="A12" s="277"/>
      <c r="B12" s="141" t="s">
        <v>58</v>
      </c>
      <c r="C12" s="173">
        <v>15</v>
      </c>
      <c r="D12" s="173">
        <v>11.85</v>
      </c>
      <c r="E12" s="207"/>
      <c r="F12" s="210"/>
    </row>
    <row r="13" spans="1:6" ht="12.75">
      <c r="A13" s="277"/>
      <c r="B13" s="141" t="s">
        <v>59</v>
      </c>
      <c r="C13" s="173">
        <v>10</v>
      </c>
      <c r="D13" s="173">
        <v>12</v>
      </c>
      <c r="E13" s="207"/>
      <c r="F13" s="210"/>
    </row>
    <row r="14" spans="1:6" ht="12.75">
      <c r="A14" s="277"/>
      <c r="B14" s="141" t="s">
        <v>60</v>
      </c>
      <c r="C14" s="173">
        <v>15</v>
      </c>
      <c r="D14" s="173">
        <v>217.53</v>
      </c>
      <c r="E14" s="207"/>
      <c r="F14" s="210"/>
    </row>
    <row r="15" spans="1:6" ht="12.75">
      <c r="A15" s="277"/>
      <c r="B15" s="141" t="s">
        <v>61</v>
      </c>
      <c r="C15" s="173">
        <v>2</v>
      </c>
      <c r="D15" s="173">
        <v>1040.01</v>
      </c>
      <c r="E15" s="207"/>
      <c r="F15" s="210"/>
    </row>
    <row r="16" spans="1:6" ht="12.75">
      <c r="A16" s="277"/>
      <c r="B16" s="141" t="s">
        <v>62</v>
      </c>
      <c r="C16" s="173">
        <v>15</v>
      </c>
      <c r="D16" s="173">
        <v>89.92</v>
      </c>
      <c r="E16" s="208"/>
      <c r="F16" s="211"/>
    </row>
    <row r="17" spans="1:6" ht="12.75">
      <c r="A17" s="277"/>
      <c r="B17" s="145" t="s">
        <v>63</v>
      </c>
      <c r="C17" s="196"/>
      <c r="D17" s="196"/>
      <c r="E17" s="58"/>
      <c r="F17" s="101"/>
    </row>
    <row r="18" spans="1:6" ht="12.75">
      <c r="A18" s="235"/>
      <c r="B18" s="141" t="s">
        <v>64</v>
      </c>
      <c r="C18" s="173">
        <v>1</v>
      </c>
      <c r="D18" s="173">
        <v>78</v>
      </c>
      <c r="E18" s="58">
        <v>78</v>
      </c>
      <c r="F18" s="101">
        <f>F5*E18</f>
        <v>257.4468</v>
      </c>
    </row>
    <row r="19" spans="1:6" ht="15">
      <c r="A19" s="234" t="s">
        <v>76</v>
      </c>
      <c r="B19" s="134" t="s">
        <v>74</v>
      </c>
      <c r="C19" s="27"/>
      <c r="D19" s="27"/>
      <c r="E19" s="58"/>
      <c r="F19" s="101"/>
    </row>
    <row r="20" spans="1:6" ht="12.75">
      <c r="A20" s="235"/>
      <c r="B20" s="1" t="s">
        <v>75</v>
      </c>
      <c r="C20" s="27">
        <v>6.2</v>
      </c>
      <c r="D20" s="27">
        <v>77.25</v>
      </c>
      <c r="E20" s="58">
        <v>77.25</v>
      </c>
      <c r="F20" s="101">
        <f>E20*F5</f>
        <v>254.97135000000003</v>
      </c>
    </row>
    <row r="21" spans="1:6" ht="12.75">
      <c r="A21" s="107"/>
      <c r="B21" s="151" t="s">
        <v>109</v>
      </c>
      <c r="C21" s="155"/>
      <c r="D21" s="156"/>
      <c r="E21" s="158">
        <f>SUM(E8:E20)</f>
        <v>2074.3900000000003</v>
      </c>
      <c r="F21" s="157">
        <f>SUM(F8:F20)</f>
        <v>6846.731634</v>
      </c>
    </row>
    <row r="22" spans="1:6" ht="16.5">
      <c r="A22" s="130" t="s">
        <v>76</v>
      </c>
      <c r="B22" s="1" t="s">
        <v>77</v>
      </c>
      <c r="C22" s="20">
        <v>12</v>
      </c>
      <c r="D22" s="20">
        <v>23.72</v>
      </c>
      <c r="E22" s="20"/>
      <c r="F22" s="110">
        <v>23.72</v>
      </c>
    </row>
    <row r="23" spans="1:6" ht="15.75" customHeight="1">
      <c r="A23" s="130"/>
      <c r="B23" s="284" t="s">
        <v>2</v>
      </c>
      <c r="C23" s="285"/>
      <c r="D23" s="285"/>
      <c r="E23" s="286"/>
      <c r="F23" s="110"/>
    </row>
    <row r="24" spans="1:6" ht="63.75" hidden="1">
      <c r="A24" s="102"/>
      <c r="B24" s="116" t="s">
        <v>37</v>
      </c>
      <c r="C24" s="115" t="s">
        <v>38</v>
      </c>
      <c r="D24" s="4" t="s">
        <v>40</v>
      </c>
      <c r="E24" s="4" t="s">
        <v>39</v>
      </c>
      <c r="F24" s="27"/>
    </row>
    <row r="25" spans="1:6" ht="12" customHeight="1" hidden="1">
      <c r="A25" s="102"/>
      <c r="B25" s="114">
        <v>657.7</v>
      </c>
      <c r="C25" s="115">
        <v>10.27</v>
      </c>
      <c r="D25" s="4">
        <v>12</v>
      </c>
      <c r="E25" s="4">
        <f>B25*C25*D25</f>
        <v>81054.948</v>
      </c>
      <c r="F25" s="27"/>
    </row>
    <row r="26" spans="1:6" ht="63.75" hidden="1">
      <c r="A26" s="102"/>
      <c r="B26" s="116" t="s">
        <v>37</v>
      </c>
      <c r="C26" s="115" t="s">
        <v>38</v>
      </c>
      <c r="D26" s="4" t="s">
        <v>40</v>
      </c>
      <c r="E26" s="4" t="s">
        <v>39</v>
      </c>
      <c r="F26" s="29"/>
    </row>
    <row r="27" spans="1:8" ht="15" customHeight="1" hidden="1">
      <c r="A27" s="102"/>
      <c r="B27" s="114">
        <v>724.7</v>
      </c>
      <c r="C27" s="115">
        <v>10.037</v>
      </c>
      <c r="D27" s="4">
        <v>12</v>
      </c>
      <c r="E27" s="4">
        <f>B27*C27*D27</f>
        <v>87285.76680000001</v>
      </c>
      <c r="F27" s="29"/>
      <c r="G27" s="117">
        <v>0.3</v>
      </c>
      <c r="H27" s="117"/>
    </row>
    <row r="28" spans="1:8" ht="13.5" customHeight="1">
      <c r="A28" s="13"/>
      <c r="B28" s="200" t="s">
        <v>5</v>
      </c>
      <c r="C28" s="201"/>
      <c r="D28" s="201"/>
      <c r="E28" s="202"/>
      <c r="F28" s="27">
        <v>11168.81</v>
      </c>
      <c r="H28" s="117">
        <v>0.12</v>
      </c>
    </row>
    <row r="29" spans="1:8" ht="13.5" customHeight="1">
      <c r="A29" s="11"/>
      <c r="B29" s="200" t="s">
        <v>24</v>
      </c>
      <c r="C29" s="201"/>
      <c r="D29" s="201"/>
      <c r="E29" s="202"/>
      <c r="F29" s="27">
        <f>E27*H29</f>
        <v>21821.441700000003</v>
      </c>
      <c r="H29" s="117">
        <v>0.25</v>
      </c>
    </row>
    <row r="30" spans="1:6" ht="13.5" customHeight="1">
      <c r="A30" s="25"/>
      <c r="B30" s="200" t="s">
        <v>27</v>
      </c>
      <c r="C30" s="201"/>
      <c r="D30" s="201"/>
      <c r="E30" s="202"/>
      <c r="F30" s="27">
        <v>947.07</v>
      </c>
    </row>
    <row r="31" spans="1:6" ht="15.75" customHeight="1">
      <c r="A31" s="25"/>
      <c r="B31" s="200" t="s">
        <v>26</v>
      </c>
      <c r="C31" s="201"/>
      <c r="D31" s="201"/>
      <c r="E31" s="202"/>
      <c r="F31" s="27">
        <v>1342.32</v>
      </c>
    </row>
    <row r="32" spans="1:8" ht="12.75" customHeight="1">
      <c r="A32" s="25"/>
      <c r="B32" s="200" t="s">
        <v>25</v>
      </c>
      <c r="C32" s="201"/>
      <c r="D32" s="201"/>
      <c r="E32" s="202"/>
      <c r="F32" s="27">
        <f>E27*H32</f>
        <v>10474.292016000001</v>
      </c>
      <c r="H32" s="117">
        <v>0.12</v>
      </c>
    </row>
    <row r="33" spans="1:8" ht="15.75">
      <c r="A33" s="18"/>
      <c r="B33" s="217" t="s">
        <v>29</v>
      </c>
      <c r="C33" s="218"/>
      <c r="D33" s="218"/>
      <c r="E33" s="219"/>
      <c r="F33" s="61">
        <f>E27*H33</f>
        <v>3927.8595060000002</v>
      </c>
      <c r="H33" s="118">
        <v>0.045</v>
      </c>
    </row>
    <row r="34" spans="1:8" ht="15.75" customHeight="1">
      <c r="A34" s="18"/>
      <c r="B34" s="217" t="s">
        <v>30</v>
      </c>
      <c r="C34" s="218"/>
      <c r="D34" s="218"/>
      <c r="E34" s="219"/>
      <c r="F34" s="61">
        <f>E27*H34</f>
        <v>2793.1445376000006</v>
      </c>
      <c r="H34" s="125">
        <v>0.032</v>
      </c>
    </row>
    <row r="35" spans="1:6" ht="15.75">
      <c r="A35" s="18"/>
      <c r="B35" s="223" t="s">
        <v>6</v>
      </c>
      <c r="C35" s="224"/>
      <c r="D35" s="224"/>
      <c r="E35" s="225"/>
      <c r="F35" s="63">
        <f>SUM(F9:F34)</f>
        <v>64581.428227599994</v>
      </c>
    </row>
    <row r="36" spans="1:6" ht="12.75">
      <c r="A36" s="94"/>
      <c r="B36" s="257" t="s">
        <v>31</v>
      </c>
      <c r="C36" s="258"/>
      <c r="D36" s="258"/>
      <c r="E36" s="259"/>
      <c r="F36" s="85">
        <v>83026.54</v>
      </c>
    </row>
    <row r="37" spans="1:6" ht="12.75">
      <c r="A37" s="226" t="s">
        <v>176</v>
      </c>
      <c r="B37" s="227"/>
      <c r="C37" s="227"/>
      <c r="D37" s="227"/>
      <c r="E37" s="91"/>
      <c r="F37" s="86">
        <v>18352</v>
      </c>
    </row>
    <row r="38" spans="1:6" ht="12.75">
      <c r="A38" s="287" t="s">
        <v>32</v>
      </c>
      <c r="B38" s="287"/>
      <c r="C38" s="287"/>
      <c r="D38" s="287"/>
      <c r="E38" s="287"/>
      <c r="F38" s="287"/>
    </row>
    <row r="39" spans="1:6" ht="12.75">
      <c r="A39" s="287" t="s">
        <v>33</v>
      </c>
      <c r="B39" s="287"/>
      <c r="C39" s="287"/>
      <c r="D39" s="287"/>
      <c r="E39" s="287"/>
      <c r="F39" s="287"/>
    </row>
  </sheetData>
  <sheetProtection/>
  <mergeCells count="26">
    <mergeCell ref="A38:F38"/>
    <mergeCell ref="B29:E29"/>
    <mergeCell ref="C3:E3"/>
    <mergeCell ref="A39:F39"/>
    <mergeCell ref="B36:E36"/>
    <mergeCell ref="B32:E32"/>
    <mergeCell ref="B34:E34"/>
    <mergeCell ref="A37:D37"/>
    <mergeCell ref="B33:E33"/>
    <mergeCell ref="B35:E35"/>
    <mergeCell ref="B28:E28"/>
    <mergeCell ref="B30:E30"/>
    <mergeCell ref="A7:A9"/>
    <mergeCell ref="E8:E9"/>
    <mergeCell ref="A19:A20"/>
    <mergeCell ref="B23:E23"/>
    <mergeCell ref="A1:G1"/>
    <mergeCell ref="A2:G2"/>
    <mergeCell ref="A3:A4"/>
    <mergeCell ref="B3:B4"/>
    <mergeCell ref="F3:F4"/>
    <mergeCell ref="B31:E31"/>
    <mergeCell ref="F8:F9"/>
    <mergeCell ref="A10:A18"/>
    <mergeCell ref="E11:E16"/>
    <mergeCell ref="F11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.625" style="0" customWidth="1"/>
    <col min="2" max="2" width="51.25390625" style="0" customWidth="1"/>
    <col min="3" max="3" width="8.25390625" style="0" customWidth="1"/>
    <col min="4" max="4" width="11.00390625" style="0" customWidth="1"/>
    <col min="5" max="5" width="9.875" style="0" hidden="1" customWidth="1"/>
    <col min="6" max="6" width="9.125" style="0" customWidth="1"/>
    <col min="7" max="7" width="9.375" style="0" hidden="1" customWidth="1"/>
  </cols>
  <sheetData>
    <row r="1" spans="1:7" ht="12.75">
      <c r="A1" s="229" t="s">
        <v>43</v>
      </c>
      <c r="B1" s="230"/>
      <c r="C1" s="230"/>
      <c r="D1" s="230"/>
      <c r="E1" s="230"/>
      <c r="F1" s="230"/>
      <c r="G1" s="231"/>
    </row>
    <row r="2" spans="1:6" ht="12.75">
      <c r="A2" s="229" t="s">
        <v>13</v>
      </c>
      <c r="B2" s="230"/>
      <c r="C2" s="230"/>
      <c r="D2" s="230"/>
      <c r="E2" s="230"/>
      <c r="F2" s="231"/>
    </row>
    <row r="3" spans="1:6" ht="12.75" customHeight="1">
      <c r="A3" s="234" t="s">
        <v>23</v>
      </c>
      <c r="B3" s="232" t="s">
        <v>4</v>
      </c>
      <c r="C3" s="213" t="s">
        <v>19</v>
      </c>
      <c r="D3" s="214"/>
      <c r="E3" s="215"/>
      <c r="F3" s="232" t="s">
        <v>20</v>
      </c>
    </row>
    <row r="4" spans="1:6" ht="29.25" customHeight="1">
      <c r="A4" s="235"/>
      <c r="B4" s="233"/>
      <c r="C4" s="2" t="s">
        <v>3</v>
      </c>
      <c r="D4" s="2" t="s">
        <v>189</v>
      </c>
      <c r="E4" s="16" t="s">
        <v>21</v>
      </c>
      <c r="F4" s="233"/>
    </row>
    <row r="5" spans="1:6" ht="12.75" customHeight="1" hidden="1">
      <c r="A5" s="24"/>
      <c r="B5" s="3"/>
      <c r="C5" s="1"/>
      <c r="D5" s="1"/>
      <c r="E5" s="1"/>
      <c r="F5" s="53">
        <v>3.533</v>
      </c>
    </row>
    <row r="6" spans="1:6" ht="15" customHeight="1">
      <c r="A6" s="24" t="s">
        <v>0</v>
      </c>
      <c r="B6" s="3" t="s">
        <v>1</v>
      </c>
      <c r="C6" s="1"/>
      <c r="D6" s="1"/>
      <c r="E6" s="1"/>
      <c r="F6" s="6"/>
    </row>
    <row r="7" spans="1:6" ht="15" customHeight="1">
      <c r="A7" s="293" t="s">
        <v>65</v>
      </c>
      <c r="B7" s="144" t="s">
        <v>56</v>
      </c>
      <c r="C7" s="139"/>
      <c r="D7" s="140"/>
      <c r="E7" s="4"/>
      <c r="F7" s="29"/>
    </row>
    <row r="8" spans="1:6" ht="12.75">
      <c r="A8" s="294"/>
      <c r="B8" s="141" t="s">
        <v>57</v>
      </c>
      <c r="C8" s="173">
        <v>10</v>
      </c>
      <c r="D8" s="173">
        <v>19.94</v>
      </c>
      <c r="E8" s="290">
        <v>1176.32</v>
      </c>
      <c r="F8" s="296">
        <f>E8*F5</f>
        <v>4155.93856</v>
      </c>
    </row>
    <row r="9" spans="1:6" ht="12.75">
      <c r="A9" s="294"/>
      <c r="B9" s="141" t="s">
        <v>58</v>
      </c>
      <c r="C9" s="173">
        <v>10</v>
      </c>
      <c r="D9" s="173">
        <v>7.9</v>
      </c>
      <c r="E9" s="291"/>
      <c r="F9" s="297"/>
    </row>
    <row r="10" spans="1:6" ht="12.75">
      <c r="A10" s="294"/>
      <c r="B10" s="141" t="s">
        <v>59</v>
      </c>
      <c r="C10" s="173">
        <v>5</v>
      </c>
      <c r="D10" s="173">
        <v>6</v>
      </c>
      <c r="E10" s="291"/>
      <c r="F10" s="297"/>
    </row>
    <row r="11" spans="1:6" ht="12.75">
      <c r="A11" s="294"/>
      <c r="B11" s="141" t="s">
        <v>60</v>
      </c>
      <c r="C11" s="173">
        <v>5</v>
      </c>
      <c r="D11" s="173">
        <v>72.51</v>
      </c>
      <c r="E11" s="291"/>
      <c r="F11" s="297"/>
    </row>
    <row r="12" spans="1:6" ht="12.75">
      <c r="A12" s="294"/>
      <c r="B12" s="141" t="s">
        <v>61</v>
      </c>
      <c r="C12" s="173">
        <v>2</v>
      </c>
      <c r="D12" s="173">
        <v>1040</v>
      </c>
      <c r="E12" s="291"/>
      <c r="F12" s="297"/>
    </row>
    <row r="13" spans="1:6" ht="12.75">
      <c r="A13" s="294"/>
      <c r="B13" s="141" t="s">
        <v>62</v>
      </c>
      <c r="C13" s="173">
        <v>5</v>
      </c>
      <c r="D13" s="173">
        <v>29.97</v>
      </c>
      <c r="E13" s="292"/>
      <c r="F13" s="298"/>
    </row>
    <row r="14" spans="1:6" ht="12.75">
      <c r="A14" s="294"/>
      <c r="B14" s="145" t="s">
        <v>63</v>
      </c>
      <c r="C14" s="196"/>
      <c r="D14" s="196"/>
      <c r="E14" s="4"/>
      <c r="F14" s="29"/>
    </row>
    <row r="15" spans="1:6" ht="12.75">
      <c r="A15" s="295"/>
      <c r="B15" s="141" t="s">
        <v>64</v>
      </c>
      <c r="C15" s="173">
        <v>1</v>
      </c>
      <c r="D15" s="173">
        <v>77.63</v>
      </c>
      <c r="E15" s="4">
        <v>77.63</v>
      </c>
      <c r="F15" s="29">
        <f>E15*F5</f>
        <v>274.26678999999996</v>
      </c>
    </row>
    <row r="16" spans="1:6" ht="12.75">
      <c r="A16" s="59"/>
      <c r="B16" s="65" t="s">
        <v>44</v>
      </c>
      <c r="C16" s="170"/>
      <c r="D16" s="170"/>
      <c r="E16" s="71">
        <f>SUM(E8:E15)</f>
        <v>1253.9499999999998</v>
      </c>
      <c r="F16" s="72">
        <f>SUM(F8:F15)</f>
        <v>4430.205349999999</v>
      </c>
    </row>
    <row r="17" spans="1:6" ht="12.75">
      <c r="A17" s="59"/>
      <c r="B17" s="67" t="s">
        <v>35</v>
      </c>
      <c r="C17" s="171"/>
      <c r="D17" s="171"/>
      <c r="E17" s="51"/>
      <c r="F17" s="26"/>
    </row>
    <row r="18" spans="1:6" ht="15">
      <c r="A18" s="293" t="s">
        <v>173</v>
      </c>
      <c r="B18" s="134" t="s">
        <v>171</v>
      </c>
      <c r="C18" s="167"/>
      <c r="D18" s="167"/>
      <c r="E18" s="23"/>
      <c r="F18" s="20"/>
    </row>
    <row r="19" spans="1:6" ht="14.25" customHeight="1">
      <c r="A19" s="294"/>
      <c r="B19" s="1" t="s">
        <v>172</v>
      </c>
      <c r="C19" s="27">
        <v>3</v>
      </c>
      <c r="D19" s="27">
        <v>36</v>
      </c>
      <c r="E19" s="113"/>
      <c r="F19" s="296">
        <v>43.63</v>
      </c>
    </row>
    <row r="20" spans="1:6" ht="14.25" customHeight="1">
      <c r="A20" s="294"/>
      <c r="B20" s="1" t="s">
        <v>142</v>
      </c>
      <c r="C20" s="27">
        <v>1</v>
      </c>
      <c r="D20" s="27">
        <v>7.63</v>
      </c>
      <c r="E20" s="121"/>
      <c r="F20" s="298"/>
    </row>
    <row r="21" spans="1:6" ht="12.75" customHeight="1">
      <c r="A21" s="294"/>
      <c r="B21" s="134" t="s">
        <v>170</v>
      </c>
      <c r="C21" s="27"/>
      <c r="D21" s="27"/>
      <c r="E21" s="121"/>
      <c r="F21" s="40"/>
    </row>
    <row r="22" spans="1:6" ht="14.25" customHeight="1">
      <c r="A22" s="295"/>
      <c r="B22" s="1" t="s">
        <v>168</v>
      </c>
      <c r="C22" s="27">
        <v>2</v>
      </c>
      <c r="D22" s="27">
        <v>60</v>
      </c>
      <c r="E22" s="121"/>
      <c r="F22" s="40">
        <v>60</v>
      </c>
    </row>
    <row r="23" spans="1:6" ht="14.25" customHeight="1">
      <c r="A23" s="122"/>
      <c r="B23" s="284" t="s">
        <v>2</v>
      </c>
      <c r="C23" s="285"/>
      <c r="D23" s="285"/>
      <c r="E23" s="286"/>
      <c r="F23" s="40"/>
    </row>
    <row r="24" spans="1:6" ht="12.75" hidden="1">
      <c r="A24" s="59"/>
      <c r="B24" s="116" t="s">
        <v>37</v>
      </c>
      <c r="C24" s="115" t="s">
        <v>38</v>
      </c>
      <c r="D24" s="4" t="s">
        <v>40</v>
      </c>
      <c r="E24" s="4" t="s">
        <v>39</v>
      </c>
      <c r="F24" s="29"/>
    </row>
    <row r="25" spans="1:8" ht="15" customHeight="1" hidden="1">
      <c r="A25" s="59"/>
      <c r="B25" s="114">
        <v>753.6</v>
      </c>
      <c r="C25" s="115">
        <v>11.06</v>
      </c>
      <c r="D25" s="4">
        <v>12</v>
      </c>
      <c r="E25" s="4">
        <f>B25*C25*D25</f>
        <v>100017.79200000002</v>
      </c>
      <c r="F25" s="29"/>
      <c r="G25" s="117"/>
      <c r="H25" s="117"/>
    </row>
    <row r="26" spans="1:7" ht="14.25" customHeight="1">
      <c r="A26" s="13"/>
      <c r="B26" s="200" t="s">
        <v>5</v>
      </c>
      <c r="C26" s="201"/>
      <c r="D26" s="201"/>
      <c r="E26" s="202"/>
      <c r="F26" s="27">
        <v>12923.91</v>
      </c>
      <c r="G26" s="117">
        <v>0.12</v>
      </c>
    </row>
    <row r="27" spans="1:7" ht="15" customHeight="1">
      <c r="A27" s="11"/>
      <c r="B27" s="212" t="s">
        <v>24</v>
      </c>
      <c r="C27" s="212"/>
      <c r="D27" s="212"/>
      <c r="E27" s="212"/>
      <c r="F27" s="27">
        <f>E25*G27</f>
        <v>25004.448000000004</v>
      </c>
      <c r="G27" s="117">
        <v>0.25</v>
      </c>
    </row>
    <row r="28" spans="1:6" ht="12" customHeight="1">
      <c r="A28" s="25"/>
      <c r="B28" s="212" t="s">
        <v>27</v>
      </c>
      <c r="C28" s="212"/>
      <c r="D28" s="212"/>
      <c r="E28" s="212"/>
      <c r="F28" s="27">
        <v>1085.22</v>
      </c>
    </row>
    <row r="29" spans="1:6" ht="15">
      <c r="A29" s="25"/>
      <c r="B29" s="200" t="s">
        <v>26</v>
      </c>
      <c r="C29" s="201"/>
      <c r="D29" s="201"/>
      <c r="E29" s="202"/>
      <c r="F29" s="27">
        <v>1537.32</v>
      </c>
    </row>
    <row r="30" spans="1:7" ht="12.75" customHeight="1">
      <c r="A30" s="25"/>
      <c r="B30" s="200" t="s">
        <v>25</v>
      </c>
      <c r="C30" s="201"/>
      <c r="D30" s="201"/>
      <c r="E30" s="202"/>
      <c r="F30" s="27">
        <f>E25*G30</f>
        <v>12002.135040000001</v>
      </c>
      <c r="G30" s="117">
        <v>0.12</v>
      </c>
    </row>
    <row r="31" spans="1:7" ht="15.75">
      <c r="A31" s="18"/>
      <c r="B31" s="217" t="s">
        <v>29</v>
      </c>
      <c r="C31" s="218"/>
      <c r="D31" s="218"/>
      <c r="E31" s="219"/>
      <c r="F31" s="61">
        <f>E25*G31</f>
        <v>4500.80064</v>
      </c>
      <c r="G31" s="118">
        <v>0.045</v>
      </c>
    </row>
    <row r="32" spans="1:7" ht="14.25" customHeight="1">
      <c r="A32" s="18"/>
      <c r="B32" s="217" t="s">
        <v>41</v>
      </c>
      <c r="C32" s="218"/>
      <c r="D32" s="218"/>
      <c r="E32" s="219"/>
      <c r="F32" s="61">
        <v>3837</v>
      </c>
      <c r="G32" s="125">
        <v>0.032</v>
      </c>
    </row>
    <row r="33" spans="1:6" ht="15.75">
      <c r="A33" s="18"/>
      <c r="B33" s="223" t="s">
        <v>6</v>
      </c>
      <c r="C33" s="224"/>
      <c r="D33" s="224"/>
      <c r="E33" s="225"/>
      <c r="F33" s="63">
        <f>SUM(F16:F32)</f>
        <v>65424.669030000005</v>
      </c>
    </row>
    <row r="34" spans="1:6" ht="14.25">
      <c r="A34" s="88"/>
      <c r="B34" s="236" t="s">
        <v>31</v>
      </c>
      <c r="C34" s="237"/>
      <c r="D34" s="237"/>
      <c r="E34" s="238"/>
      <c r="F34" s="194">
        <v>85015</v>
      </c>
    </row>
    <row r="35" spans="1:6" ht="14.25">
      <c r="A35" s="226" t="s">
        <v>176</v>
      </c>
      <c r="B35" s="227"/>
      <c r="C35" s="227"/>
      <c r="D35" s="227"/>
      <c r="E35" s="228"/>
      <c r="F35" s="90">
        <v>13883</v>
      </c>
    </row>
    <row r="36" spans="1:6" ht="15">
      <c r="A36" s="299" t="s">
        <v>32</v>
      </c>
      <c r="B36" s="299"/>
      <c r="C36" s="299"/>
      <c r="D36" s="299"/>
      <c r="E36" s="299"/>
      <c r="F36" s="299"/>
    </row>
    <row r="37" spans="1:6" ht="15">
      <c r="A37" s="299" t="s">
        <v>33</v>
      </c>
      <c r="B37" s="299"/>
      <c r="C37" s="299"/>
      <c r="D37" s="299"/>
      <c r="E37" s="299"/>
      <c r="F37" s="299"/>
    </row>
  </sheetData>
  <sheetProtection/>
  <mergeCells count="24">
    <mergeCell ref="A18:A22"/>
    <mergeCell ref="F19:F20"/>
    <mergeCell ref="A36:F36"/>
    <mergeCell ref="A37:F37"/>
    <mergeCell ref="B28:E28"/>
    <mergeCell ref="B32:E32"/>
    <mergeCell ref="B34:E34"/>
    <mergeCell ref="A35:E35"/>
    <mergeCell ref="A1:G1"/>
    <mergeCell ref="B26:E26"/>
    <mergeCell ref="A2:F2"/>
    <mergeCell ref="F3:F4"/>
    <mergeCell ref="A3:A4"/>
    <mergeCell ref="B30:E30"/>
    <mergeCell ref="A7:A15"/>
    <mergeCell ref="F8:F13"/>
    <mergeCell ref="B27:E27"/>
    <mergeCell ref="B3:B4"/>
    <mergeCell ref="C3:E3"/>
    <mergeCell ref="E8:E13"/>
    <mergeCell ref="B31:E31"/>
    <mergeCell ref="B33:E33"/>
    <mergeCell ref="B29:E29"/>
    <mergeCell ref="B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3.625" style="0" customWidth="1"/>
    <col min="2" max="2" width="52.375" style="0" customWidth="1"/>
    <col min="3" max="3" width="9.125" style="0" customWidth="1"/>
    <col min="4" max="4" width="10.25390625" style="0" customWidth="1"/>
    <col min="5" max="5" width="10.125" style="0" hidden="1" customWidth="1"/>
    <col min="6" max="6" width="10.125" style="0" customWidth="1"/>
    <col min="7" max="7" width="9.75390625" style="0" hidden="1" customWidth="1"/>
    <col min="8" max="8" width="9.25390625" style="0" hidden="1" customWidth="1"/>
  </cols>
  <sheetData>
    <row r="1" spans="1:7" ht="12.75">
      <c r="A1" s="229" t="s">
        <v>43</v>
      </c>
      <c r="B1" s="230"/>
      <c r="C1" s="230"/>
      <c r="D1" s="230"/>
      <c r="E1" s="230"/>
      <c r="F1" s="230"/>
      <c r="G1" s="231"/>
    </row>
    <row r="2" spans="1:7" ht="12.75">
      <c r="A2" s="287" t="s">
        <v>14</v>
      </c>
      <c r="B2" s="287"/>
      <c r="C2" s="287"/>
      <c r="D2" s="287"/>
      <c r="E2" s="287"/>
      <c r="F2" s="287"/>
      <c r="G2" s="287"/>
    </row>
    <row r="3" spans="1:7" ht="12.75" customHeight="1">
      <c r="A3" s="304" t="s">
        <v>23</v>
      </c>
      <c r="B3" s="232" t="s">
        <v>4</v>
      </c>
      <c r="C3" s="213" t="s">
        <v>19</v>
      </c>
      <c r="D3" s="214"/>
      <c r="E3" s="215"/>
      <c r="F3" s="232" t="s">
        <v>42</v>
      </c>
      <c r="G3" s="1"/>
    </row>
    <row r="4" spans="1:7" ht="33" customHeight="1">
      <c r="A4" s="305"/>
      <c r="B4" s="233"/>
      <c r="C4" s="2" t="s">
        <v>3</v>
      </c>
      <c r="D4" s="2" t="s">
        <v>189</v>
      </c>
      <c r="E4" s="21" t="s">
        <v>21</v>
      </c>
      <c r="F4" s="233"/>
      <c r="G4" s="17"/>
    </row>
    <row r="5" spans="1:7" ht="11.25" customHeight="1" hidden="1">
      <c r="A5" s="10"/>
      <c r="B5" s="3"/>
      <c r="C5" s="1"/>
      <c r="D5" s="1"/>
      <c r="E5" s="1"/>
      <c r="F5" s="53">
        <v>3.3633</v>
      </c>
      <c r="G5" s="17"/>
    </row>
    <row r="6" spans="1:7" ht="15.75" customHeight="1">
      <c r="A6" s="10" t="s">
        <v>0</v>
      </c>
      <c r="B6" s="3" t="s">
        <v>1</v>
      </c>
      <c r="C6" s="1"/>
      <c r="D6" s="1"/>
      <c r="E6" s="1"/>
      <c r="F6" s="1"/>
      <c r="G6" s="17"/>
    </row>
    <row r="7" spans="1:7" ht="15" customHeight="1">
      <c r="A7" s="300" t="s">
        <v>65</v>
      </c>
      <c r="B7" s="144" t="s">
        <v>66</v>
      </c>
      <c r="C7" s="149"/>
      <c r="D7" s="150"/>
      <c r="E7" s="20"/>
      <c r="F7" s="20"/>
      <c r="G7" s="132"/>
    </row>
    <row r="8" spans="1:7" ht="15.75" customHeight="1">
      <c r="A8" s="301"/>
      <c r="B8" s="141" t="s">
        <v>57</v>
      </c>
      <c r="C8" s="173">
        <v>15</v>
      </c>
      <c r="D8" s="173">
        <v>29.91</v>
      </c>
      <c r="E8" s="206">
        <v>1746.92</v>
      </c>
      <c r="F8" s="274">
        <f>E8*F5</f>
        <v>5875.4160360000005</v>
      </c>
      <c r="G8" s="132"/>
    </row>
    <row r="9" spans="1:7" ht="15.75" customHeight="1">
      <c r="A9" s="301"/>
      <c r="B9" s="141" t="s">
        <v>58</v>
      </c>
      <c r="C9" s="173">
        <v>10</v>
      </c>
      <c r="D9" s="173">
        <v>7.9</v>
      </c>
      <c r="E9" s="207"/>
      <c r="F9" s="275"/>
      <c r="G9" s="132"/>
    </row>
    <row r="10" spans="1:7" ht="15.75" customHeight="1">
      <c r="A10" s="301"/>
      <c r="B10" s="141" t="s">
        <v>59</v>
      </c>
      <c r="C10" s="173">
        <v>5</v>
      </c>
      <c r="D10" s="173">
        <v>6.3</v>
      </c>
      <c r="E10" s="207"/>
      <c r="F10" s="275"/>
      <c r="G10" s="132"/>
    </row>
    <row r="11" spans="1:7" ht="15.75" customHeight="1">
      <c r="A11" s="301"/>
      <c r="B11" s="141" t="s">
        <v>60</v>
      </c>
      <c r="C11" s="173">
        <v>7</v>
      </c>
      <c r="D11" s="173">
        <v>101.52</v>
      </c>
      <c r="E11" s="207"/>
      <c r="F11" s="275"/>
      <c r="G11" s="132"/>
    </row>
    <row r="12" spans="1:7" ht="15.75" customHeight="1">
      <c r="A12" s="301"/>
      <c r="B12" s="141" t="s">
        <v>61</v>
      </c>
      <c r="C12" s="173">
        <v>3</v>
      </c>
      <c r="D12" s="173">
        <v>1560.01</v>
      </c>
      <c r="E12" s="207"/>
      <c r="F12" s="275"/>
      <c r="G12" s="132"/>
    </row>
    <row r="13" spans="1:7" ht="15.75" customHeight="1">
      <c r="A13" s="302"/>
      <c r="B13" s="141" t="s">
        <v>62</v>
      </c>
      <c r="C13" s="173">
        <v>7</v>
      </c>
      <c r="D13" s="173">
        <v>41.96</v>
      </c>
      <c r="E13" s="208"/>
      <c r="F13" s="276"/>
      <c r="G13" s="132"/>
    </row>
    <row r="14" spans="1:7" ht="15.75" customHeight="1">
      <c r="A14" s="300" t="s">
        <v>143</v>
      </c>
      <c r="B14" s="134" t="s">
        <v>150</v>
      </c>
      <c r="C14" s="167"/>
      <c r="D14" s="167"/>
      <c r="E14" s="20"/>
      <c r="F14" s="110"/>
      <c r="G14" s="132"/>
    </row>
    <row r="15" spans="1:7" ht="15.75" customHeight="1">
      <c r="A15" s="301"/>
      <c r="B15" s="1" t="s">
        <v>106</v>
      </c>
      <c r="C15" s="27">
        <v>14</v>
      </c>
      <c r="D15" s="27">
        <v>371.5</v>
      </c>
      <c r="E15" s="206">
        <v>3276.5</v>
      </c>
      <c r="F15" s="274">
        <f>E15*F5</f>
        <v>11019.85245</v>
      </c>
      <c r="G15" s="132"/>
    </row>
    <row r="16" spans="1:7" ht="15.75" customHeight="1">
      <c r="A16" s="301"/>
      <c r="B16" s="1" t="s">
        <v>80</v>
      </c>
      <c r="C16" s="27">
        <v>3</v>
      </c>
      <c r="D16" s="27">
        <v>225</v>
      </c>
      <c r="E16" s="207"/>
      <c r="F16" s="275"/>
      <c r="G16" s="132"/>
    </row>
    <row r="17" spans="1:7" ht="15.75" customHeight="1">
      <c r="A17" s="301"/>
      <c r="B17" s="1" t="s">
        <v>81</v>
      </c>
      <c r="C17" s="27">
        <v>20</v>
      </c>
      <c r="D17" s="27">
        <v>2680</v>
      </c>
      <c r="E17" s="208"/>
      <c r="F17" s="276"/>
      <c r="G17" s="132"/>
    </row>
    <row r="18" spans="1:7" ht="15.75" customHeight="1">
      <c r="A18" s="301"/>
      <c r="B18" s="134" t="s">
        <v>151</v>
      </c>
      <c r="C18" s="27"/>
      <c r="D18" s="27"/>
      <c r="E18" s="20"/>
      <c r="F18" s="110"/>
      <c r="G18" s="132"/>
    </row>
    <row r="19" spans="1:7" ht="15.75" customHeight="1">
      <c r="A19" s="301"/>
      <c r="B19" s="1" t="s">
        <v>152</v>
      </c>
      <c r="C19" s="27">
        <v>1</v>
      </c>
      <c r="D19" s="27">
        <v>424</v>
      </c>
      <c r="E19" s="206">
        <v>1598.2</v>
      </c>
      <c r="F19" s="274">
        <f>E19*F5</f>
        <v>5375.226060000001</v>
      </c>
      <c r="G19" s="132"/>
    </row>
    <row r="20" spans="1:7" ht="15.75" customHeight="1">
      <c r="A20" s="301"/>
      <c r="B20" s="1" t="s">
        <v>153</v>
      </c>
      <c r="C20" s="27">
        <v>3</v>
      </c>
      <c r="D20" s="27">
        <v>1050</v>
      </c>
      <c r="E20" s="207"/>
      <c r="F20" s="275"/>
      <c r="G20" s="132"/>
    </row>
    <row r="21" spans="1:7" ht="15.75" customHeight="1">
      <c r="A21" s="302"/>
      <c r="B21" s="1" t="s">
        <v>154</v>
      </c>
      <c r="C21" s="27">
        <v>30</v>
      </c>
      <c r="D21" s="27">
        <v>124.2</v>
      </c>
      <c r="E21" s="208"/>
      <c r="F21" s="276"/>
      <c r="G21" s="132"/>
    </row>
    <row r="22" spans="1:7" ht="15.75" customHeight="1">
      <c r="A22" s="160"/>
      <c r="B22" s="161" t="s">
        <v>155</v>
      </c>
      <c r="C22" s="157"/>
      <c r="D22" s="157"/>
      <c r="E22" s="162">
        <f>SUM(E8:E21)</f>
        <v>6621.62</v>
      </c>
      <c r="F22" s="163">
        <f>SUM(F8:F21)</f>
        <v>22270.494546</v>
      </c>
      <c r="G22" s="132"/>
    </row>
    <row r="23" spans="1:6" ht="12.75">
      <c r="A23" s="59"/>
      <c r="B23" s="67" t="s">
        <v>35</v>
      </c>
      <c r="C23" s="27"/>
      <c r="D23" s="27"/>
      <c r="E23" s="4"/>
      <c r="F23" s="17"/>
    </row>
    <row r="24" spans="1:6" ht="15">
      <c r="A24" s="293" t="s">
        <v>173</v>
      </c>
      <c r="B24" s="134" t="s">
        <v>171</v>
      </c>
      <c r="C24" s="167"/>
      <c r="D24" s="167"/>
      <c r="E24" s="23"/>
      <c r="F24" s="110"/>
    </row>
    <row r="25" spans="1:6" ht="12.75">
      <c r="A25" s="294"/>
      <c r="B25" s="1" t="s">
        <v>142</v>
      </c>
      <c r="C25" s="27">
        <v>3</v>
      </c>
      <c r="D25" s="27">
        <v>22.92</v>
      </c>
      <c r="E25" s="46"/>
      <c r="F25" s="110">
        <v>22.92</v>
      </c>
    </row>
    <row r="26" spans="1:6" ht="15">
      <c r="A26" s="294"/>
      <c r="B26" s="134" t="s">
        <v>170</v>
      </c>
      <c r="C26" s="27"/>
      <c r="D26" s="27"/>
      <c r="E26" s="46"/>
      <c r="F26" s="110"/>
    </row>
    <row r="27" spans="1:6" ht="12.75">
      <c r="A27" s="295"/>
      <c r="B27" s="1" t="s">
        <v>168</v>
      </c>
      <c r="C27" s="27">
        <v>6</v>
      </c>
      <c r="D27" s="27">
        <v>180</v>
      </c>
      <c r="E27" s="46"/>
      <c r="F27" s="110">
        <v>180</v>
      </c>
    </row>
    <row r="28" spans="1:6" ht="12.75" customHeight="1">
      <c r="A28" s="120"/>
      <c r="B28" s="284" t="s">
        <v>2</v>
      </c>
      <c r="C28" s="285"/>
      <c r="D28" s="285"/>
      <c r="E28" s="286"/>
      <c r="F28" s="20"/>
    </row>
    <row r="29" spans="1:6" ht="12.75" hidden="1">
      <c r="A29" s="59"/>
      <c r="B29" s="116" t="s">
        <v>37</v>
      </c>
      <c r="C29" s="115" t="s">
        <v>38</v>
      </c>
      <c r="D29" s="4" t="s">
        <v>40</v>
      </c>
      <c r="E29" s="4" t="s">
        <v>39</v>
      </c>
      <c r="F29" s="29"/>
    </row>
    <row r="30" spans="1:6" ht="13.5" customHeight="1" hidden="1">
      <c r="A30" s="59"/>
      <c r="B30" s="114">
        <v>871.6</v>
      </c>
      <c r="C30" s="115">
        <v>11.06</v>
      </c>
      <c r="D30" s="4">
        <v>12</v>
      </c>
      <c r="E30" s="4">
        <f>B30*C30*D30</f>
        <v>115678.75200000001</v>
      </c>
      <c r="F30" s="29"/>
    </row>
    <row r="31" spans="1:8" ht="15" customHeight="1">
      <c r="A31" s="13"/>
      <c r="B31" s="200" t="s">
        <v>5</v>
      </c>
      <c r="C31" s="201"/>
      <c r="D31" s="201"/>
      <c r="E31" s="202"/>
      <c r="F31" s="27">
        <v>14838.57</v>
      </c>
      <c r="H31" s="117">
        <v>0.12</v>
      </c>
    </row>
    <row r="32" spans="1:8" ht="14.25" customHeight="1">
      <c r="A32" s="12"/>
      <c r="B32" s="212" t="s">
        <v>24</v>
      </c>
      <c r="C32" s="212"/>
      <c r="D32" s="212"/>
      <c r="E32" s="212"/>
      <c r="F32" s="27">
        <f>E30*H32</f>
        <v>28919.688000000002</v>
      </c>
      <c r="H32" s="117">
        <v>0.25</v>
      </c>
    </row>
    <row r="33" spans="1:6" ht="14.25" customHeight="1">
      <c r="A33" s="43"/>
      <c r="B33" s="212" t="s">
        <v>27</v>
      </c>
      <c r="C33" s="212"/>
      <c r="D33" s="212"/>
      <c r="E33" s="212"/>
      <c r="F33" s="27">
        <v>1255.14</v>
      </c>
    </row>
    <row r="34" spans="1:6" ht="12.75" customHeight="1">
      <c r="A34" s="43"/>
      <c r="B34" s="200" t="s">
        <v>26</v>
      </c>
      <c r="C34" s="201"/>
      <c r="D34" s="201"/>
      <c r="E34" s="202"/>
      <c r="F34" s="27">
        <v>1779.72</v>
      </c>
    </row>
    <row r="35" spans="1:6" ht="15">
      <c r="A35" s="43"/>
      <c r="B35" s="200" t="s">
        <v>28</v>
      </c>
      <c r="C35" s="201"/>
      <c r="D35" s="201"/>
      <c r="E35" s="202"/>
      <c r="F35" s="27">
        <v>757.35</v>
      </c>
    </row>
    <row r="36" spans="1:8" ht="12.75" customHeight="1">
      <c r="A36" s="43"/>
      <c r="B36" s="200" t="s">
        <v>25</v>
      </c>
      <c r="C36" s="201"/>
      <c r="D36" s="201"/>
      <c r="E36" s="202"/>
      <c r="F36" s="27">
        <f>E30*H36</f>
        <v>13881.45024</v>
      </c>
      <c r="H36" s="117">
        <v>0.12</v>
      </c>
    </row>
    <row r="37" spans="1:8" ht="15.75">
      <c r="A37" s="18"/>
      <c r="B37" s="217" t="s">
        <v>29</v>
      </c>
      <c r="C37" s="218"/>
      <c r="D37" s="218"/>
      <c r="E37" s="219"/>
      <c r="F37" s="61">
        <f>E30*H37</f>
        <v>5205.54384</v>
      </c>
      <c r="H37" s="118">
        <v>0.045</v>
      </c>
    </row>
    <row r="38" spans="1:8" ht="15.75">
      <c r="A38" s="18"/>
      <c r="B38" s="217" t="s">
        <v>41</v>
      </c>
      <c r="C38" s="218"/>
      <c r="D38" s="218"/>
      <c r="E38" s="219"/>
      <c r="F38" s="61">
        <v>4853</v>
      </c>
      <c r="H38" s="125">
        <v>0.032</v>
      </c>
    </row>
    <row r="39" spans="1:6" ht="14.25" customHeight="1">
      <c r="A39" s="18"/>
      <c r="B39" s="223" t="s">
        <v>6</v>
      </c>
      <c r="C39" s="224"/>
      <c r="D39" s="224"/>
      <c r="E39" s="225"/>
      <c r="F39" s="63">
        <f>SUM(F22:F38)</f>
        <v>93963.87662600001</v>
      </c>
    </row>
    <row r="40" spans="1:6" ht="12.75">
      <c r="A40" s="37"/>
      <c r="B40" s="220" t="s">
        <v>31</v>
      </c>
      <c r="C40" s="221"/>
      <c r="D40" s="221"/>
      <c r="E40" s="222"/>
      <c r="F40" s="195">
        <v>98326</v>
      </c>
    </row>
    <row r="41" spans="1:6" ht="12.75">
      <c r="A41" s="226" t="s">
        <v>176</v>
      </c>
      <c r="B41" s="227"/>
      <c r="C41" s="227"/>
      <c r="D41" s="227"/>
      <c r="E41" s="228"/>
      <c r="F41" s="93">
        <v>380</v>
      </c>
    </row>
    <row r="42" spans="1:6" ht="12.75">
      <c r="A42" s="303" t="s">
        <v>32</v>
      </c>
      <c r="B42" s="303"/>
      <c r="C42" s="303"/>
      <c r="D42" s="303"/>
      <c r="E42" s="303"/>
      <c r="F42" s="303"/>
    </row>
  </sheetData>
  <sheetProtection/>
  <mergeCells count="28">
    <mergeCell ref="C3:E3"/>
    <mergeCell ref="E8:E13"/>
    <mergeCell ref="E15:E17"/>
    <mergeCell ref="F15:F17"/>
    <mergeCell ref="E19:E21"/>
    <mergeCell ref="A1:G1"/>
    <mergeCell ref="A2:G2"/>
    <mergeCell ref="F3:F4"/>
    <mergeCell ref="A3:A4"/>
    <mergeCell ref="B3:B4"/>
    <mergeCell ref="A7:A13"/>
    <mergeCell ref="F8:F13"/>
    <mergeCell ref="A42:F42"/>
    <mergeCell ref="B40:E40"/>
    <mergeCell ref="B37:E37"/>
    <mergeCell ref="B36:E36"/>
    <mergeCell ref="B35:E35"/>
    <mergeCell ref="A24:A27"/>
    <mergeCell ref="A41:E41"/>
    <mergeCell ref="F19:F21"/>
    <mergeCell ref="A14:A21"/>
    <mergeCell ref="B28:E28"/>
    <mergeCell ref="B31:E31"/>
    <mergeCell ref="B39:E39"/>
    <mergeCell ref="B33:E33"/>
    <mergeCell ref="B34:E34"/>
    <mergeCell ref="B38:E38"/>
    <mergeCell ref="B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I43" sqref="I43"/>
    </sheetView>
  </sheetViews>
  <sheetFormatPr defaultColWidth="9.00390625" defaultRowHeight="12.75"/>
  <cols>
    <col min="1" max="1" width="3.75390625" style="0" customWidth="1"/>
    <col min="2" max="2" width="51.75390625" style="0" customWidth="1"/>
    <col min="3" max="3" width="9.375" style="0" customWidth="1"/>
    <col min="4" max="4" width="10.875" style="0" customWidth="1"/>
    <col min="5" max="5" width="10.00390625" style="0" hidden="1" customWidth="1"/>
    <col min="6" max="6" width="10.00390625" style="0" customWidth="1"/>
    <col min="7" max="7" width="0.12890625" style="0" hidden="1" customWidth="1"/>
    <col min="8" max="8" width="8.75390625" style="0" hidden="1" customWidth="1"/>
  </cols>
  <sheetData>
    <row r="1" spans="1:7" ht="12.75">
      <c r="A1" s="229" t="s">
        <v>43</v>
      </c>
      <c r="B1" s="230"/>
      <c r="C1" s="230"/>
      <c r="D1" s="230"/>
      <c r="E1" s="230"/>
      <c r="F1" s="230"/>
      <c r="G1" s="231"/>
    </row>
    <row r="2" spans="1:7" ht="12.75">
      <c r="A2" s="287" t="s">
        <v>15</v>
      </c>
      <c r="B2" s="287"/>
      <c r="C2" s="287"/>
      <c r="D2" s="287"/>
      <c r="E2" s="287"/>
      <c r="F2" s="287"/>
      <c r="G2" s="287"/>
    </row>
    <row r="3" spans="1:6" ht="12.75" customHeight="1">
      <c r="A3" s="304" t="s">
        <v>23</v>
      </c>
      <c r="B3" s="232" t="s">
        <v>4</v>
      </c>
      <c r="C3" s="213" t="s">
        <v>19</v>
      </c>
      <c r="D3" s="214"/>
      <c r="E3" s="215"/>
      <c r="F3" s="232" t="s">
        <v>20</v>
      </c>
    </row>
    <row r="4" spans="1:6" ht="36.75" customHeight="1">
      <c r="A4" s="305"/>
      <c r="B4" s="233"/>
      <c r="C4" s="2" t="s">
        <v>3</v>
      </c>
      <c r="D4" s="2" t="s">
        <v>189</v>
      </c>
      <c r="E4" s="21" t="s">
        <v>21</v>
      </c>
      <c r="F4" s="233"/>
    </row>
    <row r="5" spans="1:6" ht="12.75" customHeight="1" hidden="1">
      <c r="A5" s="14"/>
      <c r="B5" s="15"/>
      <c r="C5" s="1"/>
      <c r="D5" s="1"/>
      <c r="E5" s="1"/>
      <c r="F5" s="53">
        <v>3.3158</v>
      </c>
    </row>
    <row r="6" spans="1:6" ht="14.25" customHeight="1">
      <c r="A6" s="14" t="s">
        <v>0</v>
      </c>
      <c r="B6" s="15" t="s">
        <v>1</v>
      </c>
      <c r="C6" s="1"/>
      <c r="D6" s="1"/>
      <c r="E6" s="1"/>
      <c r="F6" s="1"/>
    </row>
    <row r="7" spans="1:6" ht="12.75">
      <c r="A7" s="260" t="s">
        <v>65</v>
      </c>
      <c r="B7" s="144" t="s">
        <v>66</v>
      </c>
      <c r="C7" s="139"/>
      <c r="D7" s="140"/>
      <c r="E7" s="4"/>
      <c r="F7" s="29"/>
    </row>
    <row r="8" spans="1:6" ht="12.75">
      <c r="A8" s="306"/>
      <c r="B8" s="141" t="s">
        <v>57</v>
      </c>
      <c r="C8" s="173">
        <v>26</v>
      </c>
      <c r="D8" s="173">
        <v>51.85</v>
      </c>
      <c r="E8" s="290">
        <v>1418.27</v>
      </c>
      <c r="F8" s="296">
        <f>E8*F5</f>
        <v>4702.6996659999995</v>
      </c>
    </row>
    <row r="9" spans="1:6" ht="12.75">
      <c r="A9" s="306"/>
      <c r="B9" s="141" t="s">
        <v>67</v>
      </c>
      <c r="C9" s="173">
        <v>40</v>
      </c>
      <c r="D9" s="173">
        <v>59.95</v>
      </c>
      <c r="E9" s="291"/>
      <c r="F9" s="297"/>
    </row>
    <row r="10" spans="1:6" ht="12.75">
      <c r="A10" s="306"/>
      <c r="B10" s="141" t="s">
        <v>60</v>
      </c>
      <c r="C10" s="173">
        <v>13</v>
      </c>
      <c r="D10" s="173">
        <v>188.53</v>
      </c>
      <c r="E10" s="291"/>
      <c r="F10" s="297"/>
    </row>
    <row r="11" spans="1:6" ht="12.75" customHeight="1">
      <c r="A11" s="306"/>
      <c r="B11" s="141" t="s">
        <v>61</v>
      </c>
      <c r="C11" s="173">
        <v>2</v>
      </c>
      <c r="D11" s="173">
        <v>1040.01</v>
      </c>
      <c r="E11" s="291"/>
      <c r="F11" s="297"/>
    </row>
    <row r="12" spans="1:6" ht="12.75">
      <c r="A12" s="261"/>
      <c r="B12" s="141" t="s">
        <v>62</v>
      </c>
      <c r="C12" s="173">
        <v>13</v>
      </c>
      <c r="D12" s="173">
        <v>77.93</v>
      </c>
      <c r="E12" s="292"/>
      <c r="F12" s="298"/>
    </row>
    <row r="13" spans="1:6" ht="15" customHeight="1">
      <c r="A13" s="260" t="s">
        <v>110</v>
      </c>
      <c r="B13" s="134" t="s">
        <v>78</v>
      </c>
      <c r="C13" s="27"/>
      <c r="D13" s="27"/>
      <c r="E13" s="105"/>
      <c r="F13" s="106"/>
    </row>
    <row r="14" spans="1:6" ht="12.75">
      <c r="A14" s="306"/>
      <c r="B14" s="1" t="s">
        <v>79</v>
      </c>
      <c r="C14" s="27">
        <v>3</v>
      </c>
      <c r="D14" s="27">
        <v>135</v>
      </c>
      <c r="E14" s="290">
        <v>7418.91</v>
      </c>
      <c r="F14" s="296">
        <f>E14*F5</f>
        <v>24599.621777999997</v>
      </c>
    </row>
    <row r="15" spans="1:6" ht="12.75">
      <c r="A15" s="306"/>
      <c r="B15" s="1" t="s">
        <v>80</v>
      </c>
      <c r="C15" s="27">
        <v>3</v>
      </c>
      <c r="D15" s="27">
        <v>165</v>
      </c>
      <c r="E15" s="291"/>
      <c r="F15" s="297"/>
    </row>
    <row r="16" spans="1:6" ht="12.75">
      <c r="A16" s="306"/>
      <c r="B16" s="1" t="s">
        <v>81</v>
      </c>
      <c r="C16" s="27">
        <v>6</v>
      </c>
      <c r="D16" s="27">
        <v>555</v>
      </c>
      <c r="E16" s="291"/>
      <c r="F16" s="297"/>
    </row>
    <row r="17" spans="1:6" ht="12.75">
      <c r="A17" s="306"/>
      <c r="B17" s="1" t="s">
        <v>106</v>
      </c>
      <c r="C17" s="27">
        <v>13.89</v>
      </c>
      <c r="D17" s="27">
        <v>263.91</v>
      </c>
      <c r="E17" s="291"/>
      <c r="F17" s="297"/>
    </row>
    <row r="18" spans="1:6" ht="12.75">
      <c r="A18" s="306"/>
      <c r="B18" s="1" t="s">
        <v>81</v>
      </c>
      <c r="C18" s="27">
        <v>60</v>
      </c>
      <c r="D18" s="27">
        <v>5550</v>
      </c>
      <c r="E18" s="291"/>
      <c r="F18" s="297"/>
    </row>
    <row r="19" spans="1:6" ht="12.75">
      <c r="A19" s="306"/>
      <c r="B19" s="1" t="s">
        <v>107</v>
      </c>
      <c r="C19" s="27">
        <v>10</v>
      </c>
      <c r="D19" s="27">
        <v>750</v>
      </c>
      <c r="E19" s="292"/>
      <c r="F19" s="298"/>
    </row>
    <row r="20" spans="1:6" ht="15">
      <c r="A20" s="306"/>
      <c r="B20" s="134" t="s">
        <v>71</v>
      </c>
      <c r="C20" s="27"/>
      <c r="D20" s="27"/>
      <c r="E20" s="4"/>
      <c r="F20" s="29"/>
    </row>
    <row r="21" spans="1:6" ht="12.75">
      <c r="A21" s="261"/>
      <c r="B21" s="1" t="s">
        <v>72</v>
      </c>
      <c r="C21" s="27">
        <v>1</v>
      </c>
      <c r="D21" s="27">
        <v>12.79</v>
      </c>
      <c r="E21" s="4">
        <v>12.79</v>
      </c>
      <c r="F21" s="29">
        <f>E21*F5</f>
        <v>42.409082</v>
      </c>
    </row>
    <row r="22" spans="1:6" ht="15">
      <c r="A22" s="260" t="s">
        <v>182</v>
      </c>
      <c r="B22" s="166" t="s">
        <v>78</v>
      </c>
      <c r="C22" s="1"/>
      <c r="D22" s="1"/>
      <c r="E22" s="4"/>
      <c r="F22" s="29"/>
    </row>
    <row r="23" spans="1:6" ht="12.75">
      <c r="A23" s="306"/>
      <c r="B23" s="1" t="s">
        <v>80</v>
      </c>
      <c r="C23" s="20">
        <v>5</v>
      </c>
      <c r="D23" s="20">
        <v>275</v>
      </c>
      <c r="E23" s="290">
        <v>560</v>
      </c>
      <c r="F23" s="296">
        <f>E23*F5</f>
        <v>1856.848</v>
      </c>
    </row>
    <row r="24" spans="1:6" ht="12.75">
      <c r="A24" s="306"/>
      <c r="B24" s="1" t="s">
        <v>183</v>
      </c>
      <c r="C24" s="20">
        <v>15</v>
      </c>
      <c r="D24" s="20">
        <v>285</v>
      </c>
      <c r="E24" s="292"/>
      <c r="F24" s="298"/>
    </row>
    <row r="25" spans="1:6" ht="15">
      <c r="A25" s="306"/>
      <c r="B25" s="166" t="s">
        <v>184</v>
      </c>
      <c r="C25" s="20"/>
      <c r="D25" s="20"/>
      <c r="E25" s="4"/>
      <c r="F25" s="29"/>
    </row>
    <row r="26" spans="1:6" ht="12.75">
      <c r="A26" s="306"/>
      <c r="B26" s="1" t="s">
        <v>185</v>
      </c>
      <c r="C26" s="20">
        <v>0.5</v>
      </c>
      <c r="D26" s="20">
        <v>1872</v>
      </c>
      <c r="E26" s="4">
        <v>1872</v>
      </c>
      <c r="F26" s="29">
        <f>E26*F5</f>
        <v>6207.1776</v>
      </c>
    </row>
    <row r="27" spans="1:6" ht="15">
      <c r="A27" s="306"/>
      <c r="B27" s="159" t="s">
        <v>186</v>
      </c>
      <c r="C27" s="20"/>
      <c r="D27" s="20"/>
      <c r="E27" s="4"/>
      <c r="F27" s="29"/>
    </row>
    <row r="28" spans="1:6" ht="12.75">
      <c r="A28" s="261"/>
      <c r="B28" s="1" t="s">
        <v>187</v>
      </c>
      <c r="C28" s="20">
        <v>1</v>
      </c>
      <c r="D28" s="20">
        <v>188.4</v>
      </c>
      <c r="E28" s="4">
        <v>188.4</v>
      </c>
      <c r="F28" s="29">
        <f>E28*F5</f>
        <v>624.69672</v>
      </c>
    </row>
    <row r="29" spans="1:6" ht="15">
      <c r="A29" s="260" t="s">
        <v>111</v>
      </c>
      <c r="B29" s="134" t="s">
        <v>78</v>
      </c>
      <c r="C29" s="27"/>
      <c r="D29" s="27"/>
      <c r="E29" s="4"/>
      <c r="F29" s="29"/>
    </row>
    <row r="30" spans="1:6" ht="12.75">
      <c r="A30" s="306"/>
      <c r="B30" s="1" t="s">
        <v>106</v>
      </c>
      <c r="C30" s="27">
        <v>21.5</v>
      </c>
      <c r="D30" s="27">
        <v>127.28</v>
      </c>
      <c r="E30" s="290">
        <v>1147.28</v>
      </c>
      <c r="F30" s="296">
        <f>E30*F5</f>
        <v>3804.151024</v>
      </c>
    </row>
    <row r="31" spans="1:6" ht="12.75">
      <c r="A31" s="261"/>
      <c r="B31" s="1" t="s">
        <v>81</v>
      </c>
      <c r="C31" s="27">
        <v>10</v>
      </c>
      <c r="D31" s="27">
        <v>1020</v>
      </c>
      <c r="E31" s="292"/>
      <c r="F31" s="298"/>
    </row>
    <row r="32" spans="1:6" ht="12.75">
      <c r="A32" s="57"/>
      <c r="B32" s="65" t="s">
        <v>44</v>
      </c>
      <c r="C32" s="170"/>
      <c r="D32" s="170"/>
      <c r="E32" s="71">
        <f>SUM(E8:E31)</f>
        <v>12617.650000000001</v>
      </c>
      <c r="F32" s="72">
        <f>SUM(F8:F31)</f>
        <v>41837.60387</v>
      </c>
    </row>
    <row r="33" spans="1:6" ht="12.75">
      <c r="A33" s="123"/>
      <c r="B33" s="67" t="s">
        <v>35</v>
      </c>
      <c r="C33" s="171"/>
      <c r="D33" s="171"/>
      <c r="E33" s="51"/>
      <c r="F33" s="26"/>
    </row>
    <row r="34" spans="1:6" ht="18">
      <c r="A34" s="123" t="s">
        <v>76</v>
      </c>
      <c r="B34" s="1" t="s">
        <v>77</v>
      </c>
      <c r="C34" s="27">
        <v>1</v>
      </c>
      <c r="D34" s="27">
        <v>12</v>
      </c>
      <c r="E34" s="147"/>
      <c r="F34" s="148">
        <v>12</v>
      </c>
    </row>
    <row r="35" spans="1:6" ht="15">
      <c r="A35" s="270" t="s">
        <v>111</v>
      </c>
      <c r="B35" s="134" t="s">
        <v>45</v>
      </c>
      <c r="C35" s="27"/>
      <c r="D35" s="27"/>
      <c r="E35" s="147"/>
      <c r="F35" s="148"/>
    </row>
    <row r="36" spans="1:6" ht="12.75">
      <c r="A36" s="271"/>
      <c r="B36" s="1" t="s">
        <v>77</v>
      </c>
      <c r="C36" s="27">
        <v>5</v>
      </c>
      <c r="D36" s="27">
        <v>90</v>
      </c>
      <c r="E36" s="147"/>
      <c r="F36" s="148">
        <v>90</v>
      </c>
    </row>
    <row r="37" spans="1:6" ht="18" customHeight="1">
      <c r="A37" s="270" t="s">
        <v>175</v>
      </c>
      <c r="B37" s="1" t="s">
        <v>142</v>
      </c>
      <c r="C37" s="27">
        <v>3</v>
      </c>
      <c r="D37" s="27">
        <v>22.89</v>
      </c>
      <c r="E37" s="147"/>
      <c r="F37" s="148">
        <v>22.89</v>
      </c>
    </row>
    <row r="38" spans="1:6" ht="15">
      <c r="A38" s="307"/>
      <c r="B38" s="134" t="s">
        <v>170</v>
      </c>
      <c r="C38" s="27"/>
      <c r="D38" s="27"/>
      <c r="E38" s="147"/>
      <c r="F38" s="148"/>
    </row>
    <row r="39" spans="1:6" ht="12.75">
      <c r="A39" s="271"/>
      <c r="B39" s="1" t="s">
        <v>168</v>
      </c>
      <c r="C39" s="27">
        <v>3</v>
      </c>
      <c r="D39" s="27">
        <v>90</v>
      </c>
      <c r="E39" s="147"/>
      <c r="F39" s="148">
        <v>90</v>
      </c>
    </row>
    <row r="40" spans="1:6" ht="18" customHeight="1">
      <c r="A40" s="45"/>
      <c r="B40" s="284" t="s">
        <v>2</v>
      </c>
      <c r="C40" s="285"/>
      <c r="D40" s="285"/>
      <c r="E40" s="286"/>
      <c r="F40" s="28"/>
    </row>
    <row r="41" spans="1:6" ht="12.75" customHeight="1" hidden="1">
      <c r="A41" s="45"/>
      <c r="B41" s="116" t="s">
        <v>37</v>
      </c>
      <c r="C41" s="115" t="s">
        <v>38</v>
      </c>
      <c r="D41" s="4" t="s">
        <v>40</v>
      </c>
      <c r="E41" s="4" t="s">
        <v>39</v>
      </c>
      <c r="F41" s="29"/>
    </row>
    <row r="42" spans="1:6" ht="14.25" customHeight="1" hidden="1">
      <c r="A42" s="45"/>
      <c r="B42" s="114">
        <v>949.2</v>
      </c>
      <c r="C42" s="115">
        <v>11.06</v>
      </c>
      <c r="D42" s="4">
        <v>12</v>
      </c>
      <c r="E42" s="4">
        <f>B42*C42*D42</f>
        <v>125977.82400000002</v>
      </c>
      <c r="F42" s="29"/>
    </row>
    <row r="43" spans="1:8" ht="15.75" customHeight="1">
      <c r="A43" s="30"/>
      <c r="B43" s="200" t="s">
        <v>5</v>
      </c>
      <c r="C43" s="201"/>
      <c r="D43" s="201"/>
      <c r="E43" s="202"/>
      <c r="F43" s="27">
        <v>16115</v>
      </c>
      <c r="H43" s="117">
        <v>0.12</v>
      </c>
    </row>
    <row r="44" spans="1:8" ht="15" customHeight="1">
      <c r="A44" s="11"/>
      <c r="B44" s="212" t="s">
        <v>24</v>
      </c>
      <c r="C44" s="212"/>
      <c r="D44" s="212"/>
      <c r="E44" s="212"/>
      <c r="F44" s="27">
        <f>E42*H44</f>
        <v>31494.456000000006</v>
      </c>
      <c r="H44" s="117">
        <v>0.25</v>
      </c>
    </row>
    <row r="45" spans="1:6" ht="12.75" customHeight="1">
      <c r="A45" s="25"/>
      <c r="B45" s="212" t="s">
        <v>27</v>
      </c>
      <c r="C45" s="212"/>
      <c r="D45" s="212"/>
      <c r="E45" s="212"/>
      <c r="F45" s="27">
        <v>1366.83</v>
      </c>
    </row>
    <row r="46" spans="1:6" ht="12.75" customHeight="1">
      <c r="A46" s="25"/>
      <c r="B46" s="200" t="s">
        <v>26</v>
      </c>
      <c r="C46" s="201"/>
      <c r="D46" s="201"/>
      <c r="E46" s="202"/>
      <c r="F46" s="27">
        <v>1935.12</v>
      </c>
    </row>
    <row r="47" spans="1:6" ht="15">
      <c r="A47" s="25"/>
      <c r="B47" s="200" t="s">
        <v>28</v>
      </c>
      <c r="C47" s="201"/>
      <c r="D47" s="201"/>
      <c r="E47" s="202"/>
      <c r="F47" s="27">
        <v>547.8</v>
      </c>
    </row>
    <row r="48" spans="1:8" ht="12.75" customHeight="1">
      <c r="A48" s="25"/>
      <c r="B48" s="200" t="s">
        <v>25</v>
      </c>
      <c r="C48" s="201"/>
      <c r="D48" s="201"/>
      <c r="E48" s="202"/>
      <c r="F48" s="27">
        <f>E42*H48</f>
        <v>15117.338880000003</v>
      </c>
      <c r="H48" s="117">
        <v>0.12</v>
      </c>
    </row>
    <row r="49" spans="1:8" ht="15.75">
      <c r="A49" s="18"/>
      <c r="B49" s="217" t="s">
        <v>29</v>
      </c>
      <c r="C49" s="218"/>
      <c r="D49" s="218"/>
      <c r="E49" s="219"/>
      <c r="F49" s="61">
        <f>E42*H49</f>
        <v>5669.002080000001</v>
      </c>
      <c r="H49" s="118">
        <v>0.045</v>
      </c>
    </row>
    <row r="50" spans="1:8" ht="15.75">
      <c r="A50" s="18"/>
      <c r="B50" s="217" t="s">
        <v>30</v>
      </c>
      <c r="C50" s="218"/>
      <c r="D50" s="218"/>
      <c r="E50" s="219"/>
      <c r="F50" s="61">
        <v>4987.05</v>
      </c>
      <c r="H50" s="125">
        <v>0.032</v>
      </c>
    </row>
    <row r="51" spans="1:6" ht="15" customHeight="1">
      <c r="A51" s="18"/>
      <c r="B51" s="223" t="s">
        <v>6</v>
      </c>
      <c r="C51" s="224"/>
      <c r="D51" s="224"/>
      <c r="E51" s="225"/>
      <c r="F51" s="63">
        <f>SUM(F32:F50)</f>
        <v>119285.09083000002</v>
      </c>
    </row>
    <row r="52" spans="1:6" ht="12.75">
      <c r="A52" s="37"/>
      <c r="B52" s="220" t="s">
        <v>31</v>
      </c>
      <c r="C52" s="221"/>
      <c r="D52" s="221"/>
      <c r="E52" s="222"/>
      <c r="F52" s="92">
        <v>120439.42</v>
      </c>
    </row>
    <row r="53" spans="1:6" ht="14.25">
      <c r="A53" s="254" t="s">
        <v>176</v>
      </c>
      <c r="B53" s="255"/>
      <c r="C53" s="255"/>
      <c r="D53" s="255"/>
      <c r="E53" s="256"/>
      <c r="F53" s="93">
        <v>9097</v>
      </c>
    </row>
    <row r="54" spans="1:6" ht="12.75">
      <c r="A54" s="303" t="s">
        <v>32</v>
      </c>
      <c r="B54" s="303"/>
      <c r="C54" s="303"/>
      <c r="D54" s="303"/>
      <c r="E54" s="303"/>
      <c r="F54" s="303"/>
    </row>
    <row r="55" spans="1:6" ht="12.75">
      <c r="A55" s="303" t="s">
        <v>33</v>
      </c>
      <c r="B55" s="303"/>
      <c r="C55" s="303"/>
      <c r="D55" s="303"/>
      <c r="E55" s="303"/>
      <c r="F55" s="303"/>
    </row>
  </sheetData>
  <sheetProtection/>
  <mergeCells count="34">
    <mergeCell ref="F23:F24"/>
    <mergeCell ref="A22:A28"/>
    <mergeCell ref="B51:E51"/>
    <mergeCell ref="E30:E31"/>
    <mergeCell ref="B46:E46"/>
    <mergeCell ref="B43:E43"/>
    <mergeCell ref="A55:F55"/>
    <mergeCell ref="B52:E52"/>
    <mergeCell ref="B48:E48"/>
    <mergeCell ref="B49:E49"/>
    <mergeCell ref="B50:E50"/>
    <mergeCell ref="B47:E47"/>
    <mergeCell ref="A54:F54"/>
    <mergeCell ref="A53:E53"/>
    <mergeCell ref="A13:A21"/>
    <mergeCell ref="F14:F19"/>
    <mergeCell ref="B45:E45"/>
    <mergeCell ref="F30:F31"/>
    <mergeCell ref="A29:A31"/>
    <mergeCell ref="A35:A36"/>
    <mergeCell ref="A37:A39"/>
    <mergeCell ref="B44:E44"/>
    <mergeCell ref="B40:E40"/>
    <mergeCell ref="E23:E24"/>
    <mergeCell ref="A1:G1"/>
    <mergeCell ref="A2:G2"/>
    <mergeCell ref="F3:F4"/>
    <mergeCell ref="A3:A4"/>
    <mergeCell ref="B3:B4"/>
    <mergeCell ref="E14:E19"/>
    <mergeCell ref="C3:E3"/>
    <mergeCell ref="A7:A12"/>
    <mergeCell ref="E8:E12"/>
    <mergeCell ref="F8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2019-03-04T06:07:12Z</cp:lastPrinted>
  <dcterms:created xsi:type="dcterms:W3CDTF">2013-03-18T12:40:57Z</dcterms:created>
  <dcterms:modified xsi:type="dcterms:W3CDTF">2019-03-06T06:28:14Z</dcterms:modified>
  <cp:category/>
  <cp:version/>
  <cp:contentType/>
  <cp:contentStatus/>
</cp:coreProperties>
</file>