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210" windowHeight="11535" firstSheet="3" activeTab="7"/>
  </bookViews>
  <sheets>
    <sheet name="дом №12" sheetId="1" r:id="rId1"/>
    <sheet name="дом№13" sheetId="2" r:id="rId2"/>
    <sheet name="дом№14" sheetId="3" r:id="rId3"/>
    <sheet name="дом№19" sheetId="4" r:id="rId4"/>
    <sheet name="дом№21" sheetId="5" r:id="rId5"/>
    <sheet name="дом№26" sheetId="6" r:id="rId6"/>
    <sheet name="дом№22" sheetId="7" r:id="rId7"/>
    <sheet name="дом№23" sheetId="8" r:id="rId8"/>
  </sheets>
  <definedNames/>
  <calcPr fullCalcOnLoad="1"/>
</workbook>
</file>

<file path=xl/sharedStrings.xml><?xml version="1.0" encoding="utf-8"?>
<sst xmlns="http://schemas.openxmlformats.org/spreadsheetml/2006/main" count="592" uniqueCount="226">
  <si>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</si>
  <si>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</si>
  <si>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</si>
  <si>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</si>
  <si>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</si>
  <si>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</si>
  <si>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</si>
  <si>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Шиловский, ул. Медицинская,12</t>
  </si>
  <si>
    <t>Орловский р-он, п. Шиловский, ул. Медицинская,13</t>
  </si>
  <si>
    <t>Орловский р-он, п. Шиловский, ул. Медицинская,14</t>
  </si>
  <si>
    <t>Орловский р-он, п. Шиловский, ул. Медицинская,19</t>
  </si>
  <si>
    <t>Орловский р-он, п. Шиловский, ул. Медицинская,21</t>
  </si>
  <si>
    <t>Орловский р-он, п. Шиловский, ул. Медицинская,26</t>
  </si>
  <si>
    <t>Орловский р-он, п. Шиловский, ул. Медицинская,22</t>
  </si>
  <si>
    <t>ТМЦ</t>
  </si>
  <si>
    <t>стоимость работ</t>
  </si>
  <si>
    <t>стоимость ТМЦ</t>
  </si>
  <si>
    <t>общая сумма ТМЦ</t>
  </si>
  <si>
    <t>Орловский р-он, п. Шиловский, ул. Медицинская,23</t>
  </si>
  <si>
    <t>период</t>
  </si>
  <si>
    <t>Установлены в местах общего пользования</t>
  </si>
  <si>
    <t>Замена в местах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</si>
  <si>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</si>
  <si>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</si>
  <si>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</si>
  <si>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</si>
  <si>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</si>
  <si>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ДОХОДЫ:</t>
  </si>
  <si>
    <t>ОТЧЕТ УО размещен:</t>
  </si>
  <si>
    <t>на сайте ООО «Жилсервис» по адресу: www.gilservise.ru</t>
  </si>
  <si>
    <t>Транспортные расходы</t>
  </si>
  <si>
    <t>ФИНАНСОВЫЙ РЕЗУЛЬТАТ (перерасход)</t>
  </si>
  <si>
    <t>ИТОГО по РЕМОНТУ:</t>
  </si>
  <si>
    <t>Прочие расходы:</t>
  </si>
  <si>
    <t>01.</t>
  </si>
  <si>
    <t>Лампа ЛОН 60</t>
  </si>
  <si>
    <t>Плановые доходы</t>
  </si>
  <si>
    <t>тариф</t>
  </si>
  <si>
    <t>к-во мес.</t>
  </si>
  <si>
    <t>сумма</t>
  </si>
  <si>
    <t>Комиссионные расходы (услуги банка, прочие)</t>
  </si>
  <si>
    <t>Установка на ХВС</t>
  </si>
  <si>
    <t>Манометр МП 100М 0,6 МПа</t>
  </si>
  <si>
    <t>Ремонт КС (стояк)</t>
  </si>
  <si>
    <t>Герметик сил. Момент универсальный белый (280мл.)</t>
  </si>
  <si>
    <t>Манжета переходная с чугуна на ПВХ 124/110</t>
  </si>
  <si>
    <t>Муфта 110 проходная РР</t>
  </si>
  <si>
    <t>Ревизия 110 РР</t>
  </si>
  <si>
    <t>Смазка силиконовая 250гр</t>
  </si>
  <si>
    <t>Труба 110  х 1м</t>
  </si>
  <si>
    <t>Труба 110 х 0.5</t>
  </si>
  <si>
    <t>Ремонт ХВС</t>
  </si>
  <si>
    <t>Кран ALT г/г баб. 3/4 лат. ник. шар.</t>
  </si>
  <si>
    <t>02.</t>
  </si>
  <si>
    <t>Ремонт сетей ГВ</t>
  </si>
  <si>
    <t>Кран шаровый 1/2 г/г бабочка</t>
  </si>
  <si>
    <t>Нить Тангит Уни-Лок</t>
  </si>
  <si>
    <t>Смазка петель входной двери.</t>
  </si>
  <si>
    <t>Отогрев сетей ГВ</t>
  </si>
  <si>
    <t>Газ 220гр.</t>
  </si>
  <si>
    <t>03.</t>
  </si>
  <si>
    <t>Ремонт сетей ХВ</t>
  </si>
  <si>
    <t>Прямая 16ц 1\2г</t>
  </si>
  <si>
    <t>Кран 1/,2 гг</t>
  </si>
  <si>
    <t>Уголок латунный 1\2</t>
  </si>
  <si>
    <t>Итого по работе</t>
  </si>
  <si>
    <t>Установка дополнительного освещения на фасаде дома</t>
  </si>
  <si>
    <t>Держатель д\труб Д-16мм</t>
  </si>
  <si>
    <t>Дюбель с шуруп.6*40 потайной</t>
  </si>
  <si>
    <t>ПВС 2 * 0,75. провод</t>
  </si>
  <si>
    <t xml:space="preserve">Прожектор СВ/Д СДО 07-30 30ВТ </t>
  </si>
  <si>
    <t>Труба ПВХ 16мм б. 100м. с зондом</t>
  </si>
  <si>
    <t>Ремонт стояка ГВ</t>
  </si>
  <si>
    <t>Кран американка YT 1\2 бабочка</t>
  </si>
  <si>
    <t>Муфта комб. 20 1\2 н.р.</t>
  </si>
  <si>
    <t>Труба 20 PN 25 арм. стекловолокно</t>
  </si>
  <si>
    <t>Уголок 20х90*</t>
  </si>
  <si>
    <t>Кран шаровый д/воды 3/4 г/ш бабочка</t>
  </si>
  <si>
    <t>Уголок латунный Вн/р Нр/р</t>
  </si>
  <si>
    <t>Цанга  Нр/р</t>
  </si>
  <si>
    <t>Окрасна входных дверей</t>
  </si>
  <si>
    <t>Кисть плоская "Зубр"</t>
  </si>
  <si>
    <t>Сольвент Пересвет</t>
  </si>
  <si>
    <t>Эмаль ПФ-115 черная</t>
  </si>
  <si>
    <t>Растворитель 646 1000 мл. Пересвет</t>
  </si>
  <si>
    <t>Ремонт КС (замена стояка)</t>
  </si>
  <si>
    <t>Заглушка 110</t>
  </si>
  <si>
    <t>Патрубок 110-0,25 м РР</t>
  </si>
  <si>
    <t>Патрубок компенсаторный 110</t>
  </si>
  <si>
    <t>Труба 110-0.5м  РР</t>
  </si>
  <si>
    <t>Труба 110-1м х 2,2 РР</t>
  </si>
  <si>
    <t>Лампа TLD 18W\54PHILIPS (холодная дневная)</t>
  </si>
  <si>
    <t>Лампа Люм. L 36w\765</t>
  </si>
  <si>
    <t>Стартер ST 111</t>
  </si>
  <si>
    <t>Кисть</t>
  </si>
  <si>
    <t>Эмаль ПФ-115 серая</t>
  </si>
  <si>
    <t>04.</t>
  </si>
  <si>
    <t>ремонт электрооборуд. в местах общего пользования</t>
  </si>
  <si>
    <t>Лампа Лон 40</t>
  </si>
  <si>
    <t>05.</t>
  </si>
  <si>
    <t>Замена участка канализации в подвале</t>
  </si>
  <si>
    <t>Труба 50-2 м РР</t>
  </si>
  <si>
    <t>Тройник 87*50-50 РР</t>
  </si>
  <si>
    <t>Заглушка 50</t>
  </si>
  <si>
    <t>Отвод 45х50 РР</t>
  </si>
  <si>
    <t>Отвод 87*50 РР</t>
  </si>
  <si>
    <t>Кольцо канализ 50</t>
  </si>
  <si>
    <t>Арматура НББ 64-60 настенная</t>
  </si>
  <si>
    <t>Шар стекло НББ 61-60 маленький уп. 4шт.</t>
  </si>
  <si>
    <t>06.</t>
  </si>
  <si>
    <t>Задвижка 30ч39р 50 с обр. клином</t>
  </si>
  <si>
    <t>Фланец 50-10атм.</t>
  </si>
  <si>
    <t>Гайка М14</t>
  </si>
  <si>
    <t>Болт 14х70</t>
  </si>
  <si>
    <t>Круг отрезной по металлу Д 230</t>
  </si>
  <si>
    <t>Болт 16х70</t>
  </si>
  <si>
    <t>Кран шаровый 3/4 бабочка</t>
  </si>
  <si>
    <t>Кран шаровый RM-L 3/4 г/г ручка</t>
  </si>
  <si>
    <t>Кран шаровый  1\2г\г бабочка</t>
  </si>
  <si>
    <t>Сгон 3/4 в сборе</t>
  </si>
  <si>
    <t>Сгон черн.Д 15</t>
  </si>
  <si>
    <t>Муфта (чугун) д-15</t>
  </si>
  <si>
    <t>Контрогайка 15 черн</t>
  </si>
  <si>
    <t>Резьба черн Д-15</t>
  </si>
  <si>
    <t>Резьба черн Д-20</t>
  </si>
  <si>
    <t>Болт 16х120</t>
  </si>
  <si>
    <t>Гайка М16</t>
  </si>
  <si>
    <t>ПВС 2*0,75 бел. провод</t>
  </si>
  <si>
    <t>Прожектор св/д СДО 30Вт</t>
  </si>
  <si>
    <t>Труба ПВХ 16мм с зондом</t>
  </si>
  <si>
    <t>Монтаж светильника в местах общего пользования</t>
  </si>
  <si>
    <t>Ремонт и замена осветит. приб. в местах общ. пол.</t>
  </si>
  <si>
    <t>Ремонт  системы отопления</t>
  </si>
  <si>
    <t>Ремонт системы отопления</t>
  </si>
  <si>
    <t>Замена запорной арматуры на ЦО</t>
  </si>
  <si>
    <t>Кран шаровый RM-L 2" г/г ручка</t>
  </si>
  <si>
    <t>Круг отрезной п\металлу 230*2,5*22</t>
  </si>
  <si>
    <t>Резьба ст. 50</t>
  </si>
  <si>
    <t>Сгон 50 черн</t>
  </si>
  <si>
    <t>Контрогайка ДУ 50</t>
  </si>
  <si>
    <t>Муфта 50</t>
  </si>
  <si>
    <t>07.</t>
  </si>
  <si>
    <t>Замена вентелей в бойлерной (подвал)</t>
  </si>
  <si>
    <t>Круг отрезной 125х1,2</t>
  </si>
  <si>
    <t>Дезинфекция подвала</t>
  </si>
  <si>
    <t>Фенаксин</t>
  </si>
  <si>
    <t>Замена вентелей  (подвал)</t>
  </si>
  <si>
    <t>Ремонт системы ЦО</t>
  </si>
  <si>
    <t>Кислород газообразный</t>
  </si>
  <si>
    <t>Карбид кальция</t>
  </si>
  <si>
    <t>Техрезина 4мм</t>
  </si>
  <si>
    <t>Резьба 20 черн</t>
  </si>
  <si>
    <t>Электроды АНо-21 ф3,0</t>
  </si>
  <si>
    <t>Отвод (черн )  1*1/2</t>
  </si>
  <si>
    <t>Кожух Терма ЭКО</t>
  </si>
  <si>
    <t>Кран шаровый  баб. Г/Г 20</t>
  </si>
  <si>
    <t>08.</t>
  </si>
  <si>
    <t>Установка дополнительного освещения на фасаде дома (подсоединение)</t>
  </si>
  <si>
    <t>Фотореле 1100ВА</t>
  </si>
  <si>
    <t>Манжета</t>
  </si>
  <si>
    <t>ШВВП 2*0.75</t>
  </si>
  <si>
    <t>Держатель д/труб д. 16 мм</t>
  </si>
  <si>
    <t>Авт.выкл. АЕ 2056 100А.</t>
  </si>
  <si>
    <t>Резьба 50 черн</t>
  </si>
  <si>
    <t>Муфта 50 черн</t>
  </si>
  <si>
    <t>Контрогайка 50 черн</t>
  </si>
  <si>
    <t>Кран шаровый RM-L  1" 1/2" г/г ручка</t>
  </si>
  <si>
    <t>Кран шаровый 2" г\г ручка</t>
  </si>
  <si>
    <t xml:space="preserve">Ремонт эл. проводки  в местах общего пользования </t>
  </si>
  <si>
    <t>09.</t>
  </si>
  <si>
    <t>Установка изделий из ПВХ в подъезды</t>
  </si>
  <si>
    <t>Уголок 20х90</t>
  </si>
  <si>
    <t>Труба ПП %20</t>
  </si>
  <si>
    <t>Кран американка 20</t>
  </si>
  <si>
    <t>Муфта  комб.  %20 в/р</t>
  </si>
  <si>
    <t>Контактор 40А</t>
  </si>
  <si>
    <t>Ремонт стояков стояков ГВ и ХВ</t>
  </si>
  <si>
    <t>Ремонт эл. проводки в местах общего пользования</t>
  </si>
  <si>
    <t>Лампа накаливания ЛОН 60вт 230-60 Е 27</t>
  </si>
  <si>
    <t>Задвижка аналог 30ч39р 50 с обр. клином</t>
  </si>
  <si>
    <t>Ремонт входных дверей</t>
  </si>
  <si>
    <t>Петля декоративная</t>
  </si>
  <si>
    <t>Анкер рамный металический 8х112</t>
  </si>
  <si>
    <t>Зачеканивание трубопровода ХВ</t>
  </si>
  <si>
    <t>Цемент</t>
  </si>
  <si>
    <t xml:space="preserve">Ремонт стояка ГВ на запорной арматуре </t>
  </si>
  <si>
    <t>Резьба 15 черн</t>
  </si>
  <si>
    <t>Кран шар. баб. Г/Г 15</t>
  </si>
  <si>
    <t>Лен очищенный 100гр. в упаковке</t>
  </si>
  <si>
    <t>Резьба черн Д-25</t>
  </si>
  <si>
    <t>10.</t>
  </si>
  <si>
    <t>Лампа накаливания ЛОН 40вт 230-40 Е 27</t>
  </si>
  <si>
    <t>Ремонт эл. проводки на чердаке</t>
  </si>
  <si>
    <t>Лента ФУМ L=10м  12мм</t>
  </si>
  <si>
    <t>Заделка швов в подъезде</t>
  </si>
  <si>
    <t>Шпатлевка гипсовая "Боларс"</t>
  </si>
  <si>
    <t>Кроношпан 9мм 1,25х2,5</t>
  </si>
  <si>
    <t>Прес-шайба сверло 4.2х25</t>
  </si>
  <si>
    <t>Утепление труб ЦО</t>
  </si>
  <si>
    <t>Проволока Д-1,6</t>
  </si>
  <si>
    <t>11.</t>
  </si>
  <si>
    <t>Поликарбонат 4мм прозрачный</t>
  </si>
  <si>
    <t>Кран шаровый 1" 1\4г\г</t>
  </si>
  <si>
    <t>Муфта с НР 40х 1 1/4</t>
  </si>
  <si>
    <t>Цанга Нр/р</t>
  </si>
  <si>
    <t>Труба 26МП</t>
  </si>
  <si>
    <t>Тройник 26х26 х 1\2</t>
  </si>
  <si>
    <t>Соединитель  26</t>
  </si>
  <si>
    <t>утепление слухового окна</t>
  </si>
  <si>
    <t>Лен сантехнический</t>
  </si>
  <si>
    <t>Фильтр тонкой очистки 2123</t>
  </si>
  <si>
    <t>Муфта ком. 32х40 в.р.</t>
  </si>
  <si>
    <t>Переход 32</t>
  </si>
  <si>
    <t>Труба арм.ф 40</t>
  </si>
  <si>
    <t>Перчатки Х/Б</t>
  </si>
  <si>
    <t>Обратный клапан 1 1/4"</t>
  </si>
  <si>
    <t xml:space="preserve">Замена в местах общего пользования </t>
  </si>
  <si>
    <t>Лампа Лон 60</t>
  </si>
  <si>
    <t>Заделка щелей (чердачное помещение)</t>
  </si>
  <si>
    <t>Пена Proffessional</t>
  </si>
  <si>
    <t>Герметик Экон силиконовый 280мл</t>
  </si>
  <si>
    <t>12.</t>
  </si>
  <si>
    <t>Родентицидная приманка "Мышиная смерть"</t>
  </si>
  <si>
    <t>Газ. Балон  (всесез) Следопыт</t>
  </si>
  <si>
    <t>Отчет управляющей организации ООО "Жилсервис" 2018г.</t>
  </si>
  <si>
    <t>Задолженность собственников и нанимателей по состоянию на 01.01.2019г.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</si>
</sst>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\-#,##0.00"/>
    <numFmt numFmtId="174" formatCode="0.00;[Red]\-0.00"/>
    <numFmt numFmtId="175" formatCode="0.000"/>
    <numFmt numFmtId="176" formatCode="0.000_ ;[Red]\-0.000\ 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theme="0"/>
      <name val="Arial Cyr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textRotation="90"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2" fontId="5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textRotation="90"/>
    </xf>
    <xf numFmtId="0" fontId="5" fillId="0" borderId="12" xfId="0" applyFont="1" applyBorder="1" applyAlignment="1">
      <alignment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7" fillId="0" borderId="10" xfId="53" applyNumberFormat="1" applyFont="1" applyBorder="1" applyAlignment="1">
      <alignment vertical="top" wrapText="1"/>
      <protection/>
    </xf>
    <xf numFmtId="0" fontId="5" fillId="0" borderId="14" xfId="0" applyFont="1" applyBorder="1" applyAlignment="1">
      <alignment horizontal="center" textRotation="90"/>
    </xf>
    <xf numFmtId="0" fontId="8" fillId="33" borderId="10" xfId="55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horizontal="center" textRotation="90"/>
    </xf>
    <xf numFmtId="172" fontId="2" fillId="0" borderId="10" xfId="0" applyNumberFormat="1" applyFont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 textRotation="90" wrapText="1"/>
    </xf>
    <xf numFmtId="174" fontId="7" fillId="0" borderId="10" xfId="53" applyNumberFormat="1" applyFont="1" applyBorder="1" applyAlignment="1">
      <alignment horizontal="center" vertical="top"/>
      <protection/>
    </xf>
    <xf numFmtId="0" fontId="0" fillId="0" borderId="11" xfId="0" applyBorder="1" applyAlignment="1">
      <alignment textRotation="90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7" fillId="0" borderId="16" xfId="53" applyNumberFormat="1" applyFont="1" applyBorder="1" applyAlignment="1">
      <alignment horizontal="center" vertical="top"/>
      <protection/>
    </xf>
    <xf numFmtId="0" fontId="7" fillId="0" borderId="11" xfId="53" applyNumberFormat="1" applyFont="1" applyBorder="1" applyAlignment="1">
      <alignment vertical="top" wrapText="1"/>
      <protection/>
    </xf>
    <xf numFmtId="0" fontId="8" fillId="0" borderId="10" xfId="53" applyNumberFormat="1" applyFont="1" applyFill="1" applyBorder="1" applyAlignment="1">
      <alignment horizontal="center" vertical="top"/>
      <protection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8" fillId="34" borderId="10" xfId="53" applyNumberFormat="1" applyFont="1" applyFill="1" applyBorder="1" applyAlignment="1">
      <alignment vertical="top" wrapText="1"/>
      <protection/>
    </xf>
    <xf numFmtId="0" fontId="1" fillId="34" borderId="13" xfId="0" applyFon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0" fontId="8" fillId="0" borderId="10" xfId="53" applyNumberFormat="1" applyFont="1" applyFill="1" applyBorder="1" applyAlignment="1">
      <alignment vertical="top" wrapText="1"/>
      <protection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2" fontId="7" fillId="0" borderId="10" xfId="53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textRotation="90"/>
    </xf>
    <xf numFmtId="1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horizontal="center" textRotation="90"/>
    </xf>
    <xf numFmtId="0" fontId="7" fillId="0" borderId="10" xfId="53" applyNumberFormat="1" applyFont="1" applyFill="1" applyBorder="1" applyAlignment="1">
      <alignment vertical="top" wrapText="1"/>
      <protection/>
    </xf>
    <xf numFmtId="172" fontId="7" fillId="0" borderId="10" xfId="53" applyNumberFormat="1" applyFont="1" applyFill="1" applyBorder="1" applyAlignment="1">
      <alignment horizontal="center" vertical="top"/>
      <protection/>
    </xf>
    <xf numFmtId="174" fontId="7" fillId="0" borderId="10" xfId="53" applyNumberFormat="1" applyFont="1" applyFill="1" applyBorder="1" applyAlignment="1">
      <alignment horizontal="center" vertical="top"/>
      <protection/>
    </xf>
    <xf numFmtId="0" fontId="7" fillId="0" borderId="11" xfId="53" applyNumberFormat="1" applyFont="1" applyFill="1" applyBorder="1" applyAlignment="1">
      <alignment vertical="top" wrapText="1"/>
      <protection/>
    </xf>
    <xf numFmtId="0" fontId="7" fillId="0" borderId="16" xfId="53" applyNumberFormat="1" applyFont="1" applyFill="1" applyBorder="1" applyAlignment="1">
      <alignment horizontal="center" vertical="top"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41" fillId="0" borderId="10" xfId="0" applyFont="1" applyBorder="1" applyAlignment="1">
      <alignment/>
    </xf>
    <xf numFmtId="0" fontId="41" fillId="2" borderId="10" xfId="0" applyFont="1" applyFill="1" applyBorder="1" applyAlignment="1">
      <alignment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56" applyNumberFormat="1" applyFont="1" applyBorder="1" applyAlignment="1">
      <alignment vertical="top" wrapText="1"/>
      <protection/>
    </xf>
    <xf numFmtId="0" fontId="8" fillId="10" borderId="10" xfId="56" applyNumberFormat="1" applyFont="1" applyFill="1" applyBorder="1" applyAlignment="1">
      <alignment vertical="top" wrapText="1"/>
      <protection/>
    </xf>
    <xf numFmtId="0" fontId="8" fillId="10" borderId="10" xfId="53" applyNumberFormat="1" applyFont="1" applyFill="1" applyBorder="1" applyAlignment="1">
      <alignment horizontal="left" vertical="top" wrapText="1"/>
      <protection/>
    </xf>
    <xf numFmtId="0" fontId="7" fillId="0" borderId="10" xfId="56" applyNumberFormat="1" applyFont="1" applyBorder="1" applyAlignment="1">
      <alignment vertical="top" wrapText="1"/>
      <protection/>
    </xf>
    <xf numFmtId="0" fontId="41" fillId="10" borderId="10" xfId="0" applyFont="1" applyFill="1" applyBorder="1" applyAlignment="1">
      <alignment/>
    </xf>
    <xf numFmtId="0" fontId="41" fillId="10" borderId="10" xfId="0" applyFont="1" applyFill="1" applyBorder="1" applyAlignment="1">
      <alignment/>
    </xf>
    <xf numFmtId="0" fontId="7" fillId="0" borderId="10" xfId="53" applyNumberFormat="1" applyFont="1" applyBorder="1" applyAlignment="1">
      <alignment vertical="top" wrapText="1"/>
      <protection/>
    </xf>
    <xf numFmtId="0" fontId="7" fillId="0" borderId="10" xfId="53" applyNumberFormat="1" applyFont="1" applyFill="1" applyBorder="1" applyAlignment="1">
      <alignment vertical="top" wrapText="1"/>
      <protection/>
    </xf>
    <xf numFmtId="0" fontId="7" fillId="0" borderId="10" xfId="55" applyNumberFormat="1" applyFont="1" applyBorder="1" applyAlignment="1">
      <alignment vertical="top" wrapText="1"/>
      <protection/>
    </xf>
    <xf numFmtId="175" fontId="7" fillId="0" borderId="10" xfId="53" applyNumberFormat="1" applyFont="1" applyFill="1" applyBorder="1" applyAlignment="1">
      <alignment horizontal="right" vertical="top"/>
      <protection/>
    </xf>
    <xf numFmtId="173" fontId="8" fillId="0" borderId="10" xfId="53" applyNumberFormat="1" applyFont="1" applyFill="1" applyBorder="1" applyAlignment="1">
      <alignment horizontal="right" vertical="top"/>
      <protection/>
    </xf>
    <xf numFmtId="0" fontId="8" fillId="17" borderId="10" xfId="53" applyNumberFormat="1" applyFont="1" applyFill="1" applyBorder="1" applyAlignment="1">
      <alignment vertical="top" wrapText="1"/>
      <protection/>
    </xf>
    <xf numFmtId="0" fontId="8" fillId="10" borderId="10" xfId="53" applyNumberFormat="1" applyFont="1" applyFill="1" applyBorder="1" applyAlignment="1">
      <alignment vertical="top" wrapText="1"/>
      <protection/>
    </xf>
    <xf numFmtId="0" fontId="8" fillId="10" borderId="10" xfId="55" applyNumberFormat="1" applyFont="1" applyFill="1" applyBorder="1" applyAlignment="1">
      <alignment vertical="top" wrapText="1"/>
      <protection/>
    </xf>
    <xf numFmtId="1" fontId="1" fillId="10" borderId="10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7" fillId="0" borderId="10" xfId="52" applyNumberFormat="1" applyFont="1" applyBorder="1" applyAlignment="1">
      <alignment vertical="top" wrapText="1"/>
      <protection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textRotation="90"/>
    </xf>
    <xf numFmtId="0" fontId="5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10" borderId="10" xfId="55" applyNumberFormat="1" applyFont="1" applyFill="1" applyBorder="1" applyAlignment="1">
      <alignment vertical="top" wrapText="1"/>
      <protection/>
    </xf>
    <xf numFmtId="0" fontId="2" fillId="0" borderId="13" xfId="0" applyFont="1" applyBorder="1" applyAlignment="1">
      <alignment horizontal="center" textRotation="90"/>
    </xf>
    <xf numFmtId="0" fontId="8" fillId="0" borderId="10" xfId="53" applyNumberFormat="1" applyFont="1" applyFill="1" applyBorder="1" applyAlignment="1">
      <alignment horizontal="left" vertical="top" wrapText="1"/>
      <protection/>
    </xf>
    <xf numFmtId="0" fontId="41" fillId="16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8" fillId="34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Border="1" applyAlignment="1">
      <alignment horizontal="center" vertical="top"/>
      <protection/>
    </xf>
    <xf numFmtId="1" fontId="7" fillId="0" borderId="10" xfId="55" applyNumberFormat="1" applyFont="1" applyBorder="1" applyAlignment="1">
      <alignment horizontal="center" vertical="top"/>
      <protection/>
    </xf>
    <xf numFmtId="1" fontId="7" fillId="17" borderId="10" xfId="53" applyNumberFormat="1" applyFont="1" applyFill="1" applyBorder="1" applyAlignment="1">
      <alignment horizontal="center" vertical="top"/>
      <protection/>
    </xf>
    <xf numFmtId="1" fontId="8" fillId="17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1" fontId="8" fillId="0" borderId="10" xfId="53" applyNumberFormat="1" applyFont="1" applyFill="1" applyBorder="1" applyAlignment="1">
      <alignment horizontal="center" vertical="top"/>
      <protection/>
    </xf>
    <xf numFmtId="1" fontId="7" fillId="0" borderId="10" xfId="52" applyNumberFormat="1" applyFont="1" applyBorder="1" applyAlignment="1">
      <alignment horizontal="center" vertical="top"/>
      <protection/>
    </xf>
    <xf numFmtId="1" fontId="7" fillId="0" borderId="10" xfId="56" applyNumberFormat="1" applyFont="1" applyBorder="1" applyAlignment="1">
      <alignment horizontal="center" vertical="top"/>
      <protection/>
    </xf>
    <xf numFmtId="1" fontId="7" fillId="0" borderId="10" xfId="56" applyNumberFormat="1" applyFont="1" applyBorder="1" applyAlignment="1">
      <alignment horizontal="center" vertical="top"/>
      <protection/>
    </xf>
    <xf numFmtId="1" fontId="8" fillId="0" borderId="10" xfId="53" applyNumberFormat="1" applyFont="1" applyFill="1" applyBorder="1" applyAlignment="1">
      <alignment horizontal="center" vertical="top" wrapText="1"/>
      <protection/>
    </xf>
    <xf numFmtId="1" fontId="7" fillId="34" borderId="10" xfId="53" applyNumberFormat="1" applyFont="1" applyFill="1" applyBorder="1" applyAlignment="1">
      <alignment horizontal="center" vertical="top"/>
      <protection/>
    </xf>
    <xf numFmtId="1" fontId="7" fillId="0" borderId="16" xfId="53" applyNumberFormat="1" applyFont="1" applyBorder="1" applyAlignment="1">
      <alignment horizontal="center" vertical="top"/>
      <protection/>
    </xf>
    <xf numFmtId="1" fontId="7" fillId="0" borderId="10" xfId="53" applyNumberFormat="1" applyFont="1" applyBorder="1" applyAlignment="1">
      <alignment horizontal="center" vertical="top"/>
      <protection/>
    </xf>
    <xf numFmtId="1" fontId="5" fillId="34" borderId="10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7" fillId="34" borderId="10" xfId="53" applyNumberFormat="1" applyFont="1" applyFill="1" applyBorder="1" applyAlignment="1">
      <alignment horizontal="center" vertical="top"/>
      <protection/>
    </xf>
    <xf numFmtId="1" fontId="7" fillId="0" borderId="16" xfId="53" applyNumberFormat="1" applyFont="1" applyBorder="1" applyAlignment="1">
      <alignment horizontal="center" vertical="top"/>
      <protection/>
    </xf>
    <xf numFmtId="1" fontId="7" fillId="0" borderId="10" xfId="53" applyNumberFormat="1" applyFont="1" applyBorder="1" applyAlignment="1">
      <alignment horizontal="center" vertical="top"/>
      <protection/>
    </xf>
    <xf numFmtId="1" fontId="7" fillId="34" borderId="10" xfId="54" applyNumberFormat="1" applyFont="1" applyFill="1" applyBorder="1" applyAlignment="1">
      <alignment horizontal="center" vertical="top"/>
      <protection/>
    </xf>
    <xf numFmtId="1" fontId="8" fillId="34" borderId="10" xfId="54" applyNumberFormat="1" applyFont="1" applyFill="1" applyBorder="1" applyAlignment="1">
      <alignment horizontal="center" vertical="top"/>
      <protection/>
    </xf>
    <xf numFmtId="1" fontId="7" fillId="0" borderId="16" xfId="54" applyNumberFormat="1" applyFont="1" applyFill="1" applyBorder="1" applyAlignment="1">
      <alignment horizontal="center" vertical="top"/>
      <protection/>
    </xf>
    <xf numFmtId="1" fontId="8" fillId="0" borderId="10" xfId="54" applyNumberFormat="1" applyFont="1" applyFill="1" applyBorder="1" applyAlignment="1">
      <alignment horizontal="center" vertical="top"/>
      <protection/>
    </xf>
    <xf numFmtId="1" fontId="0" fillId="34" borderId="10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" fontId="52" fillId="0" borderId="1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53" fillId="0" borderId="10" xfId="53" applyNumberFormat="1" applyFont="1" applyBorder="1" applyAlignment="1">
      <alignment vertical="top" wrapText="1"/>
      <protection/>
    </xf>
    <xf numFmtId="0" fontId="53" fillId="0" borderId="16" xfId="53" applyNumberFormat="1" applyFont="1" applyBorder="1" applyAlignment="1">
      <alignment horizontal="center" vertical="top"/>
      <protection/>
    </xf>
    <xf numFmtId="0" fontId="54" fillId="0" borderId="10" xfId="53" applyNumberFormat="1" applyFont="1" applyFill="1" applyBorder="1" applyAlignment="1">
      <alignment horizontal="center" vertical="top"/>
      <protection/>
    </xf>
    <xf numFmtId="0" fontId="51" fillId="0" borderId="10" xfId="0" applyFont="1" applyFill="1" applyBorder="1" applyAlignment="1">
      <alignment vertical="center"/>
    </xf>
    <xf numFmtId="0" fontId="51" fillId="0" borderId="0" xfId="0" applyFont="1" applyAlignment="1">
      <alignment/>
    </xf>
    <xf numFmtId="9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53" applyNumberFormat="1" applyFont="1" applyBorder="1" applyAlignment="1">
      <alignment horizontal="center" vertical="top" wrapText="1"/>
      <protection/>
    </xf>
    <xf numFmtId="0" fontId="8" fillId="0" borderId="15" xfId="53" applyNumberFormat="1" applyFont="1" applyBorder="1" applyAlignment="1">
      <alignment horizontal="center" vertical="top" wrapText="1"/>
      <protection/>
    </xf>
    <xf numFmtId="0" fontId="8" fillId="0" borderId="16" xfId="53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8" fillId="0" borderId="11" xfId="56" applyNumberFormat="1" applyFont="1" applyBorder="1" applyAlignment="1">
      <alignment horizontal="center" vertical="top" wrapText="1"/>
      <protection/>
    </xf>
    <xf numFmtId="0" fontId="8" fillId="0" borderId="15" xfId="56" applyNumberFormat="1" applyFont="1" applyBorder="1" applyAlignment="1">
      <alignment horizontal="center" vertical="top" wrapText="1"/>
      <protection/>
    </xf>
    <xf numFmtId="0" fontId="8" fillId="0" borderId="16" xfId="56" applyNumberFormat="1" applyFont="1" applyBorder="1" applyAlignment="1">
      <alignment horizontal="center" vertical="top" wrapText="1"/>
      <protection/>
    </xf>
    <xf numFmtId="0" fontId="8" fillId="0" borderId="11" xfId="54" applyNumberFormat="1" applyFont="1" applyBorder="1" applyAlignment="1">
      <alignment horizontal="center" vertical="top" wrapText="1"/>
      <protection/>
    </xf>
    <xf numFmtId="0" fontId="8" fillId="0" borderId="15" xfId="54" applyNumberFormat="1" applyFont="1" applyBorder="1" applyAlignment="1">
      <alignment horizontal="center" vertical="top" wrapText="1"/>
      <protection/>
    </xf>
    <xf numFmtId="0" fontId="8" fillId="0" borderId="16" xfId="54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textRotation="90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43" sqref="C43:D45"/>
    </sheetView>
  </sheetViews>
  <sheetFormatPr defaultColWidth="9.00390625" defaultRowHeight="12.75"/>
  <cols>
    <col min="1" max="1" width="4.00390625" style="0" customWidth="1"/>
    <col min="2" max="2" width="49.00390625" style="0" customWidth="1"/>
    <col min="3" max="3" width="7.625" style="0" customWidth="1"/>
    <col min="4" max="4" width="11.375" style="0" customWidth="1"/>
    <col min="5" max="5" width="10.875" style="0" hidden="1" customWidth="1"/>
    <col min="6" max="6" width="10.375" style="0" customWidth="1"/>
    <col min="7" max="7" width="9.125" style="0" hidden="1" customWidth="1"/>
  </cols>
  <sheetData>
    <row r="1" spans="1:6" ht="15.75" customHeight="1">
      <c r="A1" s="183" t="s">
        <v>224</v>
      </c>
      <c r="B1" s="184"/>
      <c r="C1" s="184"/>
      <c r="D1" s="184"/>
      <c r="E1" s="184"/>
      <c r="F1" s="185"/>
    </row>
    <row r="2" spans="1:6" ht="12.75">
      <c r="A2" s="183" t="s">
        <v>7</v>
      </c>
      <c r="B2" s="184"/>
      <c r="C2" s="184"/>
      <c r="D2" s="184"/>
      <c r="E2" s="184"/>
      <c r="F2" s="185"/>
    </row>
    <row r="3" spans="1:6" ht="15.75" customHeight="1">
      <c r="A3" s="199" t="s">
        <v>19</v>
      </c>
      <c r="B3" s="194" t="s">
        <v>4</v>
      </c>
      <c r="C3" s="196" t="s">
        <v>14</v>
      </c>
      <c r="D3" s="197"/>
      <c r="E3" s="198"/>
      <c r="F3" s="194" t="s">
        <v>15</v>
      </c>
    </row>
    <row r="4" spans="1:6" ht="39.75" customHeight="1">
      <c r="A4" s="200"/>
      <c r="B4" s="195"/>
      <c r="C4" s="2" t="s">
        <v>3</v>
      </c>
      <c r="D4" s="2" t="s">
        <v>16</v>
      </c>
      <c r="E4" s="2" t="s">
        <v>17</v>
      </c>
      <c r="F4" s="195"/>
    </row>
    <row r="5" spans="1:6" ht="12.75" customHeight="1" hidden="1">
      <c r="A5" s="15"/>
      <c r="B5" s="3"/>
      <c r="C5" s="1"/>
      <c r="D5" s="1"/>
      <c r="E5" s="1"/>
      <c r="F5" s="1">
        <v>3.3017</v>
      </c>
    </row>
    <row r="6" spans="1:6" ht="13.5">
      <c r="A6" s="15" t="s">
        <v>0</v>
      </c>
      <c r="B6" s="3" t="s">
        <v>1</v>
      </c>
      <c r="C6" s="1"/>
      <c r="D6" s="1"/>
      <c r="E6" s="1"/>
      <c r="F6" s="1"/>
    </row>
    <row r="7" spans="1:6" ht="12.75">
      <c r="A7" s="163" t="s">
        <v>53</v>
      </c>
      <c r="B7" s="98" t="s">
        <v>54</v>
      </c>
      <c r="C7" s="95"/>
      <c r="D7" s="95"/>
      <c r="E7" s="7"/>
      <c r="F7" s="14"/>
    </row>
    <row r="8" spans="1:6" ht="12.75">
      <c r="A8" s="164"/>
      <c r="B8" s="96" t="s">
        <v>55</v>
      </c>
      <c r="C8" s="131">
        <v>2</v>
      </c>
      <c r="D8" s="131">
        <v>370</v>
      </c>
      <c r="E8" s="166">
        <v>670</v>
      </c>
      <c r="F8" s="168">
        <f>E8*F5</f>
        <v>2212.139</v>
      </c>
    </row>
    <row r="9" spans="1:6" ht="12.75">
      <c r="A9" s="165"/>
      <c r="B9" s="96" t="s">
        <v>56</v>
      </c>
      <c r="C9" s="131">
        <v>1</v>
      </c>
      <c r="D9" s="131">
        <v>300</v>
      </c>
      <c r="E9" s="167"/>
      <c r="F9" s="169"/>
    </row>
    <row r="10" spans="1:6" ht="12.75">
      <c r="A10" s="163" t="s">
        <v>96</v>
      </c>
      <c r="B10" s="108" t="s">
        <v>54</v>
      </c>
      <c r="C10" s="127"/>
      <c r="D10" s="128"/>
      <c r="E10" s="8"/>
      <c r="F10" s="14"/>
    </row>
    <row r="11" spans="1:6" ht="12.75">
      <c r="A11" s="164"/>
      <c r="B11" s="112" t="s">
        <v>77</v>
      </c>
      <c r="C11" s="129">
        <v>1</v>
      </c>
      <c r="D11" s="129">
        <v>260</v>
      </c>
      <c r="E11" s="166">
        <v>690</v>
      </c>
      <c r="F11" s="168">
        <f>E11*F5</f>
        <v>2278.173</v>
      </c>
    </row>
    <row r="12" spans="1:6" ht="12.75">
      <c r="A12" s="164"/>
      <c r="B12" s="112" t="s">
        <v>56</v>
      </c>
      <c r="C12" s="129">
        <v>1</v>
      </c>
      <c r="D12" s="129">
        <v>300</v>
      </c>
      <c r="E12" s="193"/>
      <c r="F12" s="170"/>
    </row>
    <row r="13" spans="1:6" ht="12.75">
      <c r="A13" s="164"/>
      <c r="B13" s="112" t="s">
        <v>78</v>
      </c>
      <c r="C13" s="129">
        <v>1</v>
      </c>
      <c r="D13" s="129">
        <v>70</v>
      </c>
      <c r="E13" s="193"/>
      <c r="F13" s="170"/>
    </row>
    <row r="14" spans="1:6" ht="12.75">
      <c r="A14" s="165"/>
      <c r="B14" s="112" t="s">
        <v>79</v>
      </c>
      <c r="C14" s="129">
        <v>1</v>
      </c>
      <c r="D14" s="129">
        <v>60</v>
      </c>
      <c r="E14" s="167"/>
      <c r="F14" s="169"/>
    </row>
    <row r="15" spans="1:6" ht="15">
      <c r="A15" s="163" t="s">
        <v>109</v>
      </c>
      <c r="B15" s="100" t="s">
        <v>130</v>
      </c>
      <c r="C15" s="121"/>
      <c r="D15" s="121"/>
      <c r="E15" s="8"/>
      <c r="F15" s="14"/>
    </row>
    <row r="16" spans="1:6" ht="12.75">
      <c r="A16" s="164"/>
      <c r="B16" s="1" t="s">
        <v>127</v>
      </c>
      <c r="C16" s="18">
        <v>12</v>
      </c>
      <c r="D16" s="18">
        <v>174.5</v>
      </c>
      <c r="E16" s="166">
        <v>737.38</v>
      </c>
      <c r="F16" s="168">
        <f>E16*F5</f>
        <v>2434.6075459999997</v>
      </c>
    </row>
    <row r="17" spans="1:6" ht="12.75">
      <c r="A17" s="164"/>
      <c r="B17" s="1" t="s">
        <v>128</v>
      </c>
      <c r="C17" s="18">
        <v>1</v>
      </c>
      <c r="D17" s="18">
        <v>491</v>
      </c>
      <c r="E17" s="193"/>
      <c r="F17" s="170"/>
    </row>
    <row r="18" spans="1:6" ht="12.75">
      <c r="A18" s="165"/>
      <c r="B18" s="1" t="s">
        <v>129</v>
      </c>
      <c r="C18" s="18">
        <v>12</v>
      </c>
      <c r="D18" s="18">
        <v>71.88</v>
      </c>
      <c r="E18" s="167"/>
      <c r="F18" s="169"/>
    </row>
    <row r="19" spans="1:6" ht="15">
      <c r="A19" s="163" t="s">
        <v>156</v>
      </c>
      <c r="B19" s="100" t="s">
        <v>147</v>
      </c>
      <c r="C19" s="121"/>
      <c r="D19" s="121"/>
      <c r="E19" s="8"/>
      <c r="F19" s="14"/>
    </row>
    <row r="20" spans="1:6" ht="12.75">
      <c r="A20" s="164"/>
      <c r="B20" s="1" t="s">
        <v>148</v>
      </c>
      <c r="C20" s="18">
        <v>3</v>
      </c>
      <c r="D20" s="18">
        <v>157.14</v>
      </c>
      <c r="E20" s="166">
        <v>6309.23</v>
      </c>
      <c r="F20" s="168">
        <f>E20*F5</f>
        <v>20831.184691</v>
      </c>
    </row>
    <row r="21" spans="1:6" ht="12.75">
      <c r="A21" s="164"/>
      <c r="B21" s="1" t="s">
        <v>149</v>
      </c>
      <c r="C21" s="18">
        <v>5</v>
      </c>
      <c r="D21" s="18">
        <v>464</v>
      </c>
      <c r="E21" s="193"/>
      <c r="F21" s="170"/>
    </row>
    <row r="22" spans="1:6" ht="12.75">
      <c r="A22" s="164"/>
      <c r="B22" s="1" t="s">
        <v>118</v>
      </c>
      <c r="C22" s="18">
        <v>3</v>
      </c>
      <c r="D22" s="18">
        <v>394.8</v>
      </c>
      <c r="E22" s="193"/>
      <c r="F22" s="170"/>
    </row>
    <row r="23" spans="1:6" ht="12.75">
      <c r="A23" s="164"/>
      <c r="B23" s="1" t="s">
        <v>113</v>
      </c>
      <c r="C23" s="18">
        <v>0.87</v>
      </c>
      <c r="D23" s="18">
        <v>104.4</v>
      </c>
      <c r="E23" s="193"/>
      <c r="F23" s="170"/>
    </row>
    <row r="24" spans="1:6" ht="12.75">
      <c r="A24" s="164"/>
      <c r="B24" s="1" t="s">
        <v>126</v>
      </c>
      <c r="C24" s="18">
        <v>1.8</v>
      </c>
      <c r="D24" s="18">
        <v>213.12</v>
      </c>
      <c r="E24" s="193"/>
      <c r="F24" s="170"/>
    </row>
    <row r="25" spans="1:6" ht="12.75">
      <c r="A25" s="164"/>
      <c r="B25" s="1" t="s">
        <v>150</v>
      </c>
      <c r="C25" s="18">
        <v>3</v>
      </c>
      <c r="D25" s="18">
        <v>396</v>
      </c>
      <c r="E25" s="193"/>
      <c r="F25" s="170"/>
    </row>
    <row r="26" spans="1:6" ht="12.75">
      <c r="A26" s="164"/>
      <c r="B26" s="1" t="s">
        <v>151</v>
      </c>
      <c r="C26" s="18">
        <v>1</v>
      </c>
      <c r="D26" s="18">
        <v>7.5</v>
      </c>
      <c r="E26" s="193"/>
      <c r="F26" s="170"/>
    </row>
    <row r="27" spans="1:6" ht="12.75">
      <c r="A27" s="164"/>
      <c r="B27" s="1" t="s">
        <v>125</v>
      </c>
      <c r="C27" s="18">
        <v>1.8</v>
      </c>
      <c r="D27" s="18">
        <v>267.3</v>
      </c>
      <c r="E27" s="193"/>
      <c r="F27" s="170"/>
    </row>
    <row r="28" spans="1:6" ht="12.75">
      <c r="A28" s="164"/>
      <c r="B28" s="1" t="s">
        <v>110</v>
      </c>
      <c r="C28" s="18">
        <v>1</v>
      </c>
      <c r="D28" s="18">
        <v>3280</v>
      </c>
      <c r="E28" s="193"/>
      <c r="F28" s="170"/>
    </row>
    <row r="29" spans="1:6" ht="12.75">
      <c r="A29" s="164"/>
      <c r="B29" s="1" t="s">
        <v>152</v>
      </c>
      <c r="C29" s="18">
        <v>1</v>
      </c>
      <c r="D29" s="18">
        <v>145.73</v>
      </c>
      <c r="E29" s="193"/>
      <c r="F29" s="170"/>
    </row>
    <row r="30" spans="1:6" ht="12.75">
      <c r="A30" s="164"/>
      <c r="B30" s="1" t="s">
        <v>153</v>
      </c>
      <c r="C30" s="18">
        <v>2</v>
      </c>
      <c r="D30" s="18">
        <v>100</v>
      </c>
      <c r="E30" s="193"/>
      <c r="F30" s="170"/>
    </row>
    <row r="31" spans="1:6" ht="12.75">
      <c r="A31" s="164"/>
      <c r="B31" s="1" t="s">
        <v>154</v>
      </c>
      <c r="C31" s="18">
        <v>6</v>
      </c>
      <c r="D31" s="18">
        <v>570</v>
      </c>
      <c r="E31" s="193"/>
      <c r="F31" s="170"/>
    </row>
    <row r="32" spans="1:6" ht="12.75">
      <c r="A32" s="165"/>
      <c r="B32" s="1" t="s">
        <v>155</v>
      </c>
      <c r="C32" s="18">
        <v>1</v>
      </c>
      <c r="D32" s="18">
        <v>209.24</v>
      </c>
      <c r="E32" s="167"/>
      <c r="F32" s="169"/>
    </row>
    <row r="33" spans="1:6" ht="15">
      <c r="A33" s="163" t="s">
        <v>169</v>
      </c>
      <c r="B33" s="100" t="s">
        <v>147</v>
      </c>
      <c r="C33" s="18"/>
      <c r="D33" s="18"/>
      <c r="E33" s="8"/>
      <c r="F33" s="14"/>
    </row>
    <row r="34" spans="1:6" ht="12.75">
      <c r="A34" s="164"/>
      <c r="B34" s="1" t="s">
        <v>179</v>
      </c>
      <c r="C34" s="18">
        <v>1</v>
      </c>
      <c r="D34" s="18">
        <v>2857.3</v>
      </c>
      <c r="E34" s="8">
        <v>2857.3</v>
      </c>
      <c r="F34" s="14">
        <f>E34*F5</f>
        <v>9433.94741</v>
      </c>
    </row>
    <row r="35" spans="1:6" ht="15">
      <c r="A35" s="164"/>
      <c r="B35" s="100" t="s">
        <v>180</v>
      </c>
      <c r="C35" s="18"/>
      <c r="D35" s="18"/>
      <c r="E35" s="8"/>
      <c r="F35" s="14"/>
    </row>
    <row r="36" spans="1:6" ht="12.75">
      <c r="A36" s="164"/>
      <c r="B36" s="1" t="s">
        <v>181</v>
      </c>
      <c r="C36" s="18">
        <v>4</v>
      </c>
      <c r="D36" s="18">
        <v>223.2</v>
      </c>
      <c r="E36" s="166">
        <v>240.16</v>
      </c>
      <c r="F36" s="168">
        <f>E36*F5</f>
        <v>792.9362719999999</v>
      </c>
    </row>
    <row r="37" spans="1:6" ht="12.75">
      <c r="A37" s="164"/>
      <c r="B37" s="1" t="s">
        <v>182</v>
      </c>
      <c r="C37" s="18">
        <v>2</v>
      </c>
      <c r="D37" s="18">
        <v>16.96</v>
      </c>
      <c r="E37" s="167"/>
      <c r="F37" s="169"/>
    </row>
    <row r="38" spans="1:6" ht="15">
      <c r="A38" s="164"/>
      <c r="B38" s="100" t="s">
        <v>183</v>
      </c>
      <c r="C38" s="18"/>
      <c r="D38" s="18"/>
      <c r="E38" s="8"/>
      <c r="F38" s="14"/>
    </row>
    <row r="39" spans="1:6" ht="12.75">
      <c r="A39" s="165"/>
      <c r="B39" s="1" t="s">
        <v>184</v>
      </c>
      <c r="C39" s="18">
        <v>4</v>
      </c>
      <c r="D39" s="18">
        <v>23.36</v>
      </c>
      <c r="E39" s="8">
        <v>23.36</v>
      </c>
      <c r="F39" s="14">
        <f>E39*F5</f>
        <v>77.12771199999999</v>
      </c>
    </row>
    <row r="40" spans="1:6" ht="12.75">
      <c r="A40" s="80"/>
      <c r="B40" s="64" t="s">
        <v>32</v>
      </c>
      <c r="C40" s="122"/>
      <c r="D40" s="122"/>
      <c r="E40" s="65">
        <f>SUM(E8:E39)</f>
        <v>11527.43</v>
      </c>
      <c r="F40" s="66">
        <f>SUM(F8:F39)</f>
        <v>38060.115631</v>
      </c>
    </row>
    <row r="41" spans="1:6" ht="12.75">
      <c r="A41" s="80"/>
      <c r="B41" s="67" t="s">
        <v>33</v>
      </c>
      <c r="C41" s="128"/>
      <c r="D41" s="128"/>
      <c r="E41" s="62"/>
      <c r="F41" s="63"/>
    </row>
    <row r="42" spans="1:6" ht="12.75">
      <c r="A42" s="163" t="s">
        <v>53</v>
      </c>
      <c r="B42" s="97" t="s">
        <v>21</v>
      </c>
      <c r="C42" s="132"/>
      <c r="D42" s="132"/>
      <c r="E42" s="35"/>
      <c r="F42" s="34"/>
    </row>
    <row r="43" spans="1:6" ht="12.75">
      <c r="A43" s="165"/>
      <c r="B43" s="96" t="s">
        <v>35</v>
      </c>
      <c r="C43" s="131">
        <v>2</v>
      </c>
      <c r="D43" s="131">
        <v>24</v>
      </c>
      <c r="E43" s="35"/>
      <c r="F43" s="34">
        <v>24</v>
      </c>
    </row>
    <row r="44" spans="1:6" ht="15">
      <c r="A44" s="163" t="s">
        <v>60</v>
      </c>
      <c r="B44" s="101" t="s">
        <v>58</v>
      </c>
      <c r="C44" s="18"/>
      <c r="D44" s="18"/>
      <c r="E44" s="35"/>
      <c r="F44" s="34"/>
    </row>
    <row r="45" spans="1:6" ht="12.75">
      <c r="A45" s="165"/>
      <c r="B45" s="104" t="s">
        <v>59</v>
      </c>
      <c r="C45" s="124">
        <v>2</v>
      </c>
      <c r="D45" s="124">
        <v>160</v>
      </c>
      <c r="E45" s="35"/>
      <c r="F45" s="34">
        <v>160</v>
      </c>
    </row>
    <row r="46" spans="1:6" ht="14.25" customHeight="1">
      <c r="A46" s="79"/>
      <c r="B46" s="174" t="s">
        <v>2</v>
      </c>
      <c r="C46" s="175"/>
      <c r="D46" s="175"/>
      <c r="E46" s="176"/>
      <c r="F46" s="34"/>
    </row>
    <row r="47" spans="1:6" ht="12.75" hidden="1">
      <c r="A47" s="43"/>
      <c r="B47" s="37" t="s">
        <v>36</v>
      </c>
      <c r="C47" s="76" t="s">
        <v>37</v>
      </c>
      <c r="D47" s="44" t="s">
        <v>38</v>
      </c>
      <c r="E47" s="8" t="s">
        <v>39</v>
      </c>
      <c r="F47" s="78"/>
    </row>
    <row r="48" spans="1:6" ht="18" customHeight="1" hidden="1">
      <c r="A48" s="43"/>
      <c r="B48" s="60">
        <v>386.3</v>
      </c>
      <c r="C48" s="59">
        <v>10.98</v>
      </c>
      <c r="D48" s="61">
        <v>12</v>
      </c>
      <c r="E48" s="13">
        <f>B48*C48*D48</f>
        <v>50898.888000000006</v>
      </c>
      <c r="F48" s="78"/>
    </row>
    <row r="49" spans="1:7" ht="15" customHeight="1">
      <c r="A49" s="41"/>
      <c r="B49" s="171" t="s">
        <v>5</v>
      </c>
      <c r="C49" s="172"/>
      <c r="D49" s="172"/>
      <c r="E49" s="173"/>
      <c r="F49" s="18">
        <v>13898</v>
      </c>
      <c r="G49" s="88"/>
    </row>
    <row r="50" spans="1:7" ht="12.75" customHeight="1">
      <c r="A50" s="5"/>
      <c r="B50" s="180" t="s">
        <v>22</v>
      </c>
      <c r="C50" s="181"/>
      <c r="D50" s="181"/>
      <c r="E50" s="182"/>
      <c r="F50" s="18">
        <f>E48*G50</f>
        <v>12724.722000000002</v>
      </c>
      <c r="G50" s="88">
        <v>0.25</v>
      </c>
    </row>
    <row r="51" spans="1:6" ht="12.75" customHeight="1">
      <c r="A51" s="16"/>
      <c r="B51" s="190" t="s">
        <v>23</v>
      </c>
      <c r="C51" s="191"/>
      <c r="D51" s="191"/>
      <c r="E51" s="192"/>
      <c r="F51" s="18">
        <v>556</v>
      </c>
    </row>
    <row r="52" spans="1:6" ht="12.75" customHeight="1">
      <c r="A52" s="17"/>
      <c r="B52" s="171" t="s">
        <v>24</v>
      </c>
      <c r="C52" s="172"/>
      <c r="D52" s="172"/>
      <c r="E52" s="173"/>
      <c r="F52" s="18">
        <v>510</v>
      </c>
    </row>
    <row r="53" spans="1:7" ht="12.75">
      <c r="A53" s="17"/>
      <c r="B53" s="178" t="s">
        <v>26</v>
      </c>
      <c r="C53" s="179"/>
      <c r="D53" s="179"/>
      <c r="E53" s="189"/>
      <c r="F53" s="18">
        <f>E48*G53</f>
        <v>6107.86656</v>
      </c>
      <c r="G53" s="88">
        <v>0.12</v>
      </c>
    </row>
    <row r="54" spans="1:7" ht="12.75">
      <c r="A54" s="17"/>
      <c r="B54" s="178" t="s">
        <v>30</v>
      </c>
      <c r="C54" s="179"/>
      <c r="D54" s="179"/>
      <c r="E54" s="53"/>
      <c r="F54" s="18">
        <f>E48*G54</f>
        <v>2290.4499600000004</v>
      </c>
      <c r="G54" s="89">
        <v>0.045</v>
      </c>
    </row>
    <row r="55" spans="1:7" ht="12.75" customHeight="1">
      <c r="A55" s="17"/>
      <c r="B55" s="186" t="s">
        <v>40</v>
      </c>
      <c r="C55" s="187"/>
      <c r="D55" s="187"/>
      <c r="E55" s="188"/>
      <c r="F55" s="57">
        <v>1923</v>
      </c>
      <c r="G55" s="88">
        <v>0.03</v>
      </c>
    </row>
    <row r="56" spans="1:6" ht="12.75">
      <c r="A56" s="6"/>
      <c r="B56" s="49" t="s">
        <v>6</v>
      </c>
      <c r="C56" s="50"/>
      <c r="D56" s="50"/>
      <c r="E56" s="51"/>
      <c r="F56" s="42">
        <f>SUM(F40:F55)</f>
        <v>76254.154151</v>
      </c>
    </row>
    <row r="57" spans="1:6" ht="15.75" customHeight="1">
      <c r="A57" s="6"/>
      <c r="B57" s="161" t="s">
        <v>27</v>
      </c>
      <c r="C57" s="162"/>
      <c r="D57" s="162"/>
      <c r="E57" s="58"/>
      <c r="F57" s="20">
        <v>56345.05</v>
      </c>
    </row>
    <row r="58" spans="1:6" ht="13.5" customHeight="1">
      <c r="A58" s="6"/>
      <c r="B58" s="161" t="s">
        <v>31</v>
      </c>
      <c r="C58" s="162"/>
      <c r="D58" s="162"/>
      <c r="E58" s="52"/>
      <c r="F58" s="48">
        <f>F57-F56</f>
        <v>-19909.104150999992</v>
      </c>
    </row>
    <row r="59" spans="1:6" ht="13.5" customHeight="1">
      <c r="A59" s="183" t="s">
        <v>225</v>
      </c>
      <c r="B59" s="184"/>
      <c r="C59" s="184"/>
      <c r="D59" s="184"/>
      <c r="E59" s="185"/>
      <c r="F59" s="48">
        <v>16948</v>
      </c>
    </row>
    <row r="60" spans="1:6" ht="12.75">
      <c r="A60" s="177" t="s">
        <v>28</v>
      </c>
      <c r="B60" s="177"/>
      <c r="C60" s="177"/>
      <c r="D60" s="177"/>
      <c r="E60" s="177"/>
      <c r="F60" s="177"/>
    </row>
    <row r="61" spans="1:6" ht="12.75">
      <c r="A61" s="177" t="s">
        <v>29</v>
      </c>
      <c r="B61" s="177"/>
      <c r="C61" s="177"/>
      <c r="D61" s="177"/>
      <c r="E61" s="177"/>
      <c r="F61" s="177"/>
    </row>
  </sheetData>
  <sheetProtection/>
  <mergeCells count="36">
    <mergeCell ref="A7:A9"/>
    <mergeCell ref="E8:E9"/>
    <mergeCell ref="A10:A14"/>
    <mergeCell ref="A15:A18"/>
    <mergeCell ref="E16:E18"/>
    <mergeCell ref="E20:E32"/>
    <mergeCell ref="F20:F32"/>
    <mergeCell ref="E11:E14"/>
    <mergeCell ref="F11:F14"/>
    <mergeCell ref="F8:F9"/>
    <mergeCell ref="A1:F1"/>
    <mergeCell ref="A2:F2"/>
    <mergeCell ref="F3:F4"/>
    <mergeCell ref="C3:E3"/>
    <mergeCell ref="A3:A4"/>
    <mergeCell ref="B3:B4"/>
    <mergeCell ref="A60:F60"/>
    <mergeCell ref="A61:F61"/>
    <mergeCell ref="B54:D54"/>
    <mergeCell ref="B57:D57"/>
    <mergeCell ref="B49:E49"/>
    <mergeCell ref="B50:E50"/>
    <mergeCell ref="A59:E59"/>
    <mergeCell ref="B55:E55"/>
    <mergeCell ref="B53:E53"/>
    <mergeCell ref="B51:E51"/>
    <mergeCell ref="B58:D58"/>
    <mergeCell ref="A33:A39"/>
    <mergeCell ref="E36:E37"/>
    <mergeCell ref="F36:F37"/>
    <mergeCell ref="F16:F18"/>
    <mergeCell ref="A19:A32"/>
    <mergeCell ref="B52:E52"/>
    <mergeCell ref="A42:A43"/>
    <mergeCell ref="A44:A45"/>
    <mergeCell ref="B46:E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4.375" style="0" customWidth="1"/>
    <col min="2" max="2" width="53.875" style="0" customWidth="1"/>
    <col min="3" max="3" width="6.25390625" style="0" customWidth="1"/>
    <col min="4" max="4" width="10.375" style="0" customWidth="1"/>
    <col min="5" max="5" width="0.12890625" style="0" hidden="1" customWidth="1"/>
    <col min="6" max="6" width="11.00390625" style="0" customWidth="1"/>
    <col min="7" max="7" width="10.625" style="0" hidden="1" customWidth="1"/>
  </cols>
  <sheetData>
    <row r="1" spans="1:6" ht="12.75">
      <c r="A1" s="183" t="s">
        <v>224</v>
      </c>
      <c r="B1" s="184"/>
      <c r="C1" s="184"/>
      <c r="D1" s="184"/>
      <c r="E1" s="184"/>
      <c r="F1" s="185"/>
    </row>
    <row r="2" spans="1:6" ht="12.75">
      <c r="A2" s="183" t="s">
        <v>8</v>
      </c>
      <c r="B2" s="184"/>
      <c r="C2" s="184"/>
      <c r="D2" s="184"/>
      <c r="E2" s="184"/>
      <c r="F2" s="185"/>
    </row>
    <row r="3" spans="1:6" ht="12.75">
      <c r="A3" s="199" t="s">
        <v>19</v>
      </c>
      <c r="B3" s="194" t="s">
        <v>4</v>
      </c>
      <c r="C3" s="196" t="s">
        <v>14</v>
      </c>
      <c r="D3" s="197"/>
      <c r="E3" s="198"/>
      <c r="F3" s="194" t="s">
        <v>15</v>
      </c>
    </row>
    <row r="4" spans="1:6" ht="35.25" customHeight="1">
      <c r="A4" s="200"/>
      <c r="B4" s="195"/>
      <c r="C4" s="2" t="s">
        <v>3</v>
      </c>
      <c r="D4" s="2" t="s">
        <v>16</v>
      </c>
      <c r="E4" s="2" t="s">
        <v>17</v>
      </c>
      <c r="F4" s="195"/>
    </row>
    <row r="5" spans="1:6" ht="14.25" customHeight="1" hidden="1">
      <c r="A5" s="15"/>
      <c r="B5" s="3"/>
      <c r="C5" s="1"/>
      <c r="D5" s="1"/>
      <c r="E5" s="1"/>
      <c r="F5" s="1">
        <v>3.033</v>
      </c>
    </row>
    <row r="6" spans="1:6" ht="14.25" customHeight="1">
      <c r="A6" s="15" t="s">
        <v>0</v>
      </c>
      <c r="B6" s="3" t="s">
        <v>1</v>
      </c>
      <c r="C6" s="1"/>
      <c r="D6" s="1"/>
      <c r="E6" s="1"/>
      <c r="F6" s="1"/>
    </row>
    <row r="7" spans="1:6" ht="12.75">
      <c r="A7" s="207" t="s">
        <v>60</v>
      </c>
      <c r="B7" s="108" t="s">
        <v>61</v>
      </c>
      <c r="C7" s="105"/>
      <c r="D7" s="106"/>
      <c r="E7" s="10"/>
      <c r="F7" s="14"/>
    </row>
    <row r="8" spans="1:6" ht="12.75">
      <c r="A8" s="208"/>
      <c r="B8" s="104" t="s">
        <v>62</v>
      </c>
      <c r="C8" s="124">
        <v>1</v>
      </c>
      <c r="D8" s="124">
        <v>100</v>
      </c>
      <c r="E8" s="213">
        <v>365</v>
      </c>
      <c r="F8" s="168">
        <f>E8*F5</f>
        <v>1107.045</v>
      </c>
    </row>
    <row r="9" spans="1:6" ht="12.75">
      <c r="A9" s="208"/>
      <c r="B9" s="104" t="s">
        <v>63</v>
      </c>
      <c r="C9" s="124">
        <v>1</v>
      </c>
      <c r="D9" s="124">
        <v>175</v>
      </c>
      <c r="E9" s="214"/>
      <c r="F9" s="170"/>
    </row>
    <row r="10" spans="1:6" ht="12.75">
      <c r="A10" s="208"/>
      <c r="B10" s="104" t="s">
        <v>64</v>
      </c>
      <c r="C10" s="124">
        <v>1</v>
      </c>
      <c r="D10" s="124">
        <v>90</v>
      </c>
      <c r="E10" s="215"/>
      <c r="F10" s="169"/>
    </row>
    <row r="11" spans="1:6" ht="12.75">
      <c r="A11" s="208"/>
      <c r="B11" s="107" t="s">
        <v>65</v>
      </c>
      <c r="C11" s="125"/>
      <c r="D11" s="126">
        <f>SUM(D8:D10)</f>
        <v>365</v>
      </c>
      <c r="E11" s="10"/>
      <c r="F11" s="14"/>
    </row>
    <row r="12" spans="1:6" ht="12.75">
      <c r="A12" s="208"/>
      <c r="B12" s="97" t="s">
        <v>66</v>
      </c>
      <c r="C12" s="127"/>
      <c r="D12" s="128"/>
      <c r="E12" s="10"/>
      <c r="F12" s="14"/>
    </row>
    <row r="13" spans="1:6" ht="12.75">
      <c r="A13" s="208"/>
      <c r="B13" s="104" t="s">
        <v>67</v>
      </c>
      <c r="C13" s="124">
        <v>17</v>
      </c>
      <c r="D13" s="124">
        <v>33.9</v>
      </c>
      <c r="E13" s="213">
        <v>1217.34</v>
      </c>
      <c r="F13" s="168">
        <f>E13*F5</f>
        <v>3692.1922199999995</v>
      </c>
    </row>
    <row r="14" spans="1:6" ht="12.75">
      <c r="A14" s="208"/>
      <c r="B14" s="104" t="s">
        <v>68</v>
      </c>
      <c r="C14" s="124">
        <v>17</v>
      </c>
      <c r="D14" s="124">
        <v>20.46</v>
      </c>
      <c r="E14" s="214"/>
      <c r="F14" s="170"/>
    </row>
    <row r="15" spans="1:6" ht="12.75">
      <c r="A15" s="208"/>
      <c r="B15" s="104" t="s">
        <v>69</v>
      </c>
      <c r="C15" s="124">
        <v>6</v>
      </c>
      <c r="D15" s="124">
        <v>87.01</v>
      </c>
      <c r="E15" s="214"/>
      <c r="F15" s="170"/>
    </row>
    <row r="16" spans="1:6" ht="12.75">
      <c r="A16" s="208"/>
      <c r="B16" s="104" t="s">
        <v>70</v>
      </c>
      <c r="C16" s="124">
        <v>2</v>
      </c>
      <c r="D16" s="124">
        <v>1040</v>
      </c>
      <c r="E16" s="214"/>
      <c r="F16" s="170"/>
    </row>
    <row r="17" spans="1:6" ht="12.75">
      <c r="A17" s="209"/>
      <c r="B17" s="104" t="s">
        <v>71</v>
      </c>
      <c r="C17" s="124">
        <v>6</v>
      </c>
      <c r="D17" s="124">
        <v>35.97</v>
      </c>
      <c r="E17" s="215"/>
      <c r="F17" s="169"/>
    </row>
    <row r="18" spans="1:6" ht="12.75">
      <c r="A18" s="207" t="s">
        <v>96</v>
      </c>
      <c r="B18" s="108" t="s">
        <v>80</v>
      </c>
      <c r="C18" s="127"/>
      <c r="D18" s="128"/>
      <c r="E18" s="10"/>
      <c r="F18" s="14"/>
    </row>
    <row r="19" spans="1:6" ht="12.75">
      <c r="A19" s="208"/>
      <c r="B19" s="112" t="s">
        <v>81</v>
      </c>
      <c r="C19" s="129">
        <v>1</v>
      </c>
      <c r="D19" s="129">
        <v>29.4</v>
      </c>
      <c r="E19" s="213">
        <v>273.47</v>
      </c>
      <c r="F19" s="168">
        <f>E19*F5</f>
        <v>829.43451</v>
      </c>
    </row>
    <row r="20" spans="1:6" ht="12.75">
      <c r="A20" s="208"/>
      <c r="B20" s="112" t="s">
        <v>82</v>
      </c>
      <c r="C20" s="129">
        <v>1</v>
      </c>
      <c r="D20" s="129">
        <v>68.6</v>
      </c>
      <c r="E20" s="214"/>
      <c r="F20" s="170"/>
    </row>
    <row r="21" spans="1:6" ht="12.75">
      <c r="A21" s="209"/>
      <c r="B21" s="112" t="s">
        <v>83</v>
      </c>
      <c r="C21" s="129">
        <v>1.2</v>
      </c>
      <c r="D21" s="129">
        <v>175.47</v>
      </c>
      <c r="E21" s="215"/>
      <c r="F21" s="169"/>
    </row>
    <row r="22" spans="1:6" ht="15">
      <c r="A22" s="207" t="s">
        <v>141</v>
      </c>
      <c r="B22" s="100" t="s">
        <v>134</v>
      </c>
      <c r="C22" s="18"/>
      <c r="D22" s="18"/>
      <c r="E22" s="10"/>
      <c r="F22" s="14"/>
    </row>
    <row r="23" spans="1:6" ht="12.75">
      <c r="A23" s="208"/>
      <c r="B23" s="1" t="s">
        <v>135</v>
      </c>
      <c r="C23" s="18">
        <v>2</v>
      </c>
      <c r="D23" s="18">
        <v>1417.8</v>
      </c>
      <c r="E23" s="213">
        <v>1928.92</v>
      </c>
      <c r="F23" s="168">
        <f>E23*F5</f>
        <v>5850.41436</v>
      </c>
    </row>
    <row r="24" spans="1:6" ht="12.75">
      <c r="A24" s="208"/>
      <c r="B24" s="1" t="s">
        <v>136</v>
      </c>
      <c r="C24" s="18">
        <v>1</v>
      </c>
      <c r="D24" s="18">
        <v>35</v>
      </c>
      <c r="E24" s="214"/>
      <c r="F24" s="170"/>
    </row>
    <row r="25" spans="1:6" ht="12.75">
      <c r="A25" s="208"/>
      <c r="B25" s="1" t="s">
        <v>137</v>
      </c>
      <c r="C25" s="18">
        <v>4</v>
      </c>
      <c r="D25" s="18">
        <v>87.92</v>
      </c>
      <c r="E25" s="214"/>
      <c r="F25" s="170"/>
    </row>
    <row r="26" spans="1:6" ht="12.75">
      <c r="A26" s="208"/>
      <c r="B26" s="1" t="s">
        <v>138</v>
      </c>
      <c r="C26" s="18">
        <v>2</v>
      </c>
      <c r="D26" s="18">
        <v>136.2</v>
      </c>
      <c r="E26" s="214"/>
      <c r="F26" s="170"/>
    </row>
    <row r="27" spans="1:6" ht="12.75">
      <c r="A27" s="208"/>
      <c r="B27" s="1" t="s">
        <v>139</v>
      </c>
      <c r="C27" s="18">
        <v>2</v>
      </c>
      <c r="D27" s="18">
        <v>96</v>
      </c>
      <c r="E27" s="214"/>
      <c r="F27" s="170"/>
    </row>
    <row r="28" spans="1:6" ht="12.75">
      <c r="A28" s="209"/>
      <c r="B28" s="1" t="s">
        <v>140</v>
      </c>
      <c r="C28" s="18">
        <v>2</v>
      </c>
      <c r="D28" s="18">
        <v>156</v>
      </c>
      <c r="E28" s="215"/>
      <c r="F28" s="169"/>
    </row>
    <row r="29" spans="1:6" ht="24">
      <c r="A29" s="210" t="s">
        <v>156</v>
      </c>
      <c r="B29" s="97" t="s">
        <v>157</v>
      </c>
      <c r="C29" s="18"/>
      <c r="D29" s="18"/>
      <c r="E29" s="10"/>
      <c r="F29" s="14"/>
    </row>
    <row r="30" spans="1:6" ht="12.75">
      <c r="A30" s="211"/>
      <c r="B30" s="1" t="s">
        <v>158</v>
      </c>
      <c r="C30" s="18">
        <v>1</v>
      </c>
      <c r="D30" s="18">
        <v>210</v>
      </c>
      <c r="E30" s="213">
        <v>1217.25</v>
      </c>
      <c r="F30" s="168">
        <f>E30*F5</f>
        <v>3691.91925</v>
      </c>
    </row>
    <row r="31" spans="1:6" ht="12.75">
      <c r="A31" s="211"/>
      <c r="B31" s="1" t="s">
        <v>159</v>
      </c>
      <c r="C31" s="18">
        <v>1</v>
      </c>
      <c r="D31" s="18">
        <v>470</v>
      </c>
      <c r="E31" s="214"/>
      <c r="F31" s="170"/>
    </row>
    <row r="32" spans="1:6" ht="12.75">
      <c r="A32" s="211"/>
      <c r="B32" s="1" t="s">
        <v>160</v>
      </c>
      <c r="C32" s="18">
        <v>25</v>
      </c>
      <c r="D32" s="18">
        <v>325</v>
      </c>
      <c r="E32" s="214"/>
      <c r="F32" s="170"/>
    </row>
    <row r="33" spans="1:6" ht="12.75">
      <c r="A33" s="211"/>
      <c r="B33" s="1" t="s">
        <v>129</v>
      </c>
      <c r="C33" s="18">
        <v>25</v>
      </c>
      <c r="D33" s="18">
        <v>149.75</v>
      </c>
      <c r="E33" s="214"/>
      <c r="F33" s="170"/>
    </row>
    <row r="34" spans="1:6" ht="12.75">
      <c r="A34" s="212"/>
      <c r="B34" s="1" t="s">
        <v>161</v>
      </c>
      <c r="C34" s="18">
        <v>25</v>
      </c>
      <c r="D34" s="18">
        <v>62.5</v>
      </c>
      <c r="E34" s="215"/>
      <c r="F34" s="169"/>
    </row>
    <row r="35" spans="1:6" ht="15">
      <c r="A35" s="207" t="s">
        <v>200</v>
      </c>
      <c r="B35" s="120" t="s">
        <v>180</v>
      </c>
      <c r="C35" s="18"/>
      <c r="D35" s="18"/>
      <c r="E35" s="10"/>
      <c r="F35" s="14"/>
    </row>
    <row r="36" spans="1:6" ht="12.75">
      <c r="A36" s="208"/>
      <c r="B36" s="1" t="s">
        <v>196</v>
      </c>
      <c r="C36" s="18">
        <v>2</v>
      </c>
      <c r="D36" s="18">
        <v>1300</v>
      </c>
      <c r="E36" s="213">
        <v>1384</v>
      </c>
      <c r="F36" s="168">
        <f>E36*F5</f>
        <v>4197.672</v>
      </c>
    </row>
    <row r="37" spans="1:6" ht="12.75">
      <c r="A37" s="208"/>
      <c r="B37" s="1" t="s">
        <v>197</v>
      </c>
      <c r="C37" s="18">
        <v>100</v>
      </c>
      <c r="D37" s="18">
        <v>84</v>
      </c>
      <c r="E37" s="215"/>
      <c r="F37" s="169"/>
    </row>
    <row r="38" spans="1:6" ht="15">
      <c r="A38" s="208"/>
      <c r="B38" s="120" t="s">
        <v>198</v>
      </c>
      <c r="C38" s="18"/>
      <c r="D38" s="18"/>
      <c r="E38" s="10"/>
      <c r="F38" s="14"/>
    </row>
    <row r="39" spans="1:6" ht="12.75">
      <c r="A39" s="209"/>
      <c r="B39" s="1" t="s">
        <v>199</v>
      </c>
      <c r="C39" s="18">
        <v>1.3</v>
      </c>
      <c r="D39" s="18">
        <v>171.6</v>
      </c>
      <c r="E39" s="10">
        <v>171.6</v>
      </c>
      <c r="F39" s="14">
        <f>E39*F5</f>
        <v>520.4628</v>
      </c>
    </row>
    <row r="40" spans="1:6" ht="12.75">
      <c r="A40" s="32"/>
      <c r="B40" s="64" t="s">
        <v>32</v>
      </c>
      <c r="C40" s="122"/>
      <c r="D40" s="122"/>
      <c r="E40" s="68">
        <f>SUM(E8:E39)</f>
        <v>6557.58</v>
      </c>
      <c r="F40" s="69">
        <f>SUM(F8:F39)</f>
        <v>19889.14014</v>
      </c>
    </row>
    <row r="41" spans="1:6" ht="12.75">
      <c r="A41" s="32"/>
      <c r="B41" s="67" t="s">
        <v>33</v>
      </c>
      <c r="C41" s="123"/>
      <c r="D41" s="123"/>
      <c r="E41" s="10"/>
      <c r="F41" s="14"/>
    </row>
    <row r="42" spans="1:6" ht="12.75">
      <c r="A42" s="19"/>
      <c r="B42" s="39" t="s">
        <v>20</v>
      </c>
      <c r="C42" s="124"/>
      <c r="D42" s="124"/>
      <c r="E42" s="10"/>
      <c r="F42" s="14"/>
    </row>
    <row r="43" spans="1:6" ht="18.75">
      <c r="A43" s="32" t="s">
        <v>53</v>
      </c>
      <c r="B43" s="99" t="s">
        <v>35</v>
      </c>
      <c r="C43" s="130">
        <v>2</v>
      </c>
      <c r="D43" s="130">
        <v>24</v>
      </c>
      <c r="E43" s="10"/>
      <c r="F43" s="14">
        <v>24</v>
      </c>
    </row>
    <row r="44" spans="1:6" ht="12.75" customHeight="1">
      <c r="A44" s="40" t="s">
        <v>99</v>
      </c>
      <c r="B44" s="1" t="s">
        <v>98</v>
      </c>
      <c r="C44" s="18">
        <v>4</v>
      </c>
      <c r="D44" s="18">
        <v>48</v>
      </c>
      <c r="E44" s="10"/>
      <c r="F44" s="14">
        <v>48</v>
      </c>
    </row>
    <row r="45" spans="1:6" ht="15" customHeight="1">
      <c r="A45" s="40"/>
      <c r="B45" s="183" t="s">
        <v>2</v>
      </c>
      <c r="C45" s="184"/>
      <c r="D45" s="184"/>
      <c r="E45" s="185"/>
      <c r="F45" s="14"/>
    </row>
    <row r="46" spans="1:6" ht="15" customHeight="1" hidden="1">
      <c r="A46" s="40"/>
      <c r="B46" s="37" t="s">
        <v>36</v>
      </c>
      <c r="C46" s="76" t="s">
        <v>37</v>
      </c>
      <c r="D46" s="44" t="s">
        <v>38</v>
      </c>
      <c r="E46" s="8" t="s">
        <v>39</v>
      </c>
      <c r="F46" s="14"/>
    </row>
    <row r="47" spans="1:6" ht="15" customHeight="1" hidden="1">
      <c r="A47" s="40"/>
      <c r="B47" s="60">
        <v>542.6</v>
      </c>
      <c r="C47" s="59">
        <v>10.9759</v>
      </c>
      <c r="D47" s="61">
        <v>12</v>
      </c>
      <c r="E47" s="13">
        <f>B47*C47*D47</f>
        <v>71466.28008</v>
      </c>
      <c r="F47" s="14"/>
    </row>
    <row r="48" spans="1:7" ht="15" customHeight="1">
      <c r="A48" s="4"/>
      <c r="B48" s="201" t="s">
        <v>5</v>
      </c>
      <c r="C48" s="202"/>
      <c r="D48" s="202"/>
      <c r="E48" s="203"/>
      <c r="F48" s="18">
        <v>19458</v>
      </c>
      <c r="G48" s="88"/>
    </row>
    <row r="49" spans="1:7" ht="15" customHeight="1">
      <c r="A49" s="5"/>
      <c r="B49" s="201" t="s">
        <v>22</v>
      </c>
      <c r="C49" s="202"/>
      <c r="D49" s="202"/>
      <c r="E49" s="203"/>
      <c r="F49" s="18">
        <f>E47*G49</f>
        <v>17866.57002</v>
      </c>
      <c r="G49" s="88">
        <v>0.25</v>
      </c>
    </row>
    <row r="50" spans="1:6" ht="15" customHeight="1">
      <c r="A50" s="16"/>
      <c r="B50" s="201" t="s">
        <v>23</v>
      </c>
      <c r="C50" s="202"/>
      <c r="D50" s="202"/>
      <c r="E50" s="203"/>
      <c r="F50" s="18">
        <v>781</v>
      </c>
    </row>
    <row r="51" spans="1:6" ht="15">
      <c r="A51" s="17"/>
      <c r="B51" s="201" t="s">
        <v>24</v>
      </c>
      <c r="C51" s="202"/>
      <c r="D51" s="202"/>
      <c r="E51" s="203"/>
      <c r="F51" s="18">
        <v>715.92</v>
      </c>
    </row>
    <row r="52" spans="1:7" ht="12.75" customHeight="1">
      <c r="A52" s="17"/>
      <c r="B52" s="204" t="s">
        <v>26</v>
      </c>
      <c r="C52" s="205"/>
      <c r="D52" s="205"/>
      <c r="E52" s="206"/>
      <c r="F52" s="18">
        <f>E47*G52</f>
        <v>8575.9536096</v>
      </c>
      <c r="G52" s="88">
        <v>0.12</v>
      </c>
    </row>
    <row r="53" spans="1:7" ht="12.75" customHeight="1">
      <c r="A53" s="17"/>
      <c r="B53" s="204" t="s">
        <v>30</v>
      </c>
      <c r="C53" s="205"/>
      <c r="D53" s="205"/>
      <c r="E53" s="151"/>
      <c r="F53" s="18">
        <f>E47*G53</f>
        <v>3215.9826036</v>
      </c>
      <c r="G53" s="89">
        <v>0.045</v>
      </c>
    </row>
    <row r="54" spans="1:7" ht="15">
      <c r="A54" s="17"/>
      <c r="B54" s="216" t="s">
        <v>40</v>
      </c>
      <c r="C54" s="217"/>
      <c r="D54" s="217"/>
      <c r="E54" s="218"/>
      <c r="F54" s="57">
        <f>E47*G54</f>
        <v>2143.9884024</v>
      </c>
      <c r="G54" s="88">
        <v>0.03</v>
      </c>
    </row>
    <row r="55" spans="1:7" ht="12.75">
      <c r="A55" s="6"/>
      <c r="B55" s="49" t="s">
        <v>6</v>
      </c>
      <c r="C55" s="50"/>
      <c r="D55" s="50"/>
      <c r="E55" s="51"/>
      <c r="F55" s="42">
        <f>SUM(F40:F54)</f>
        <v>72718.5547756</v>
      </c>
      <c r="G55" s="88"/>
    </row>
    <row r="56" spans="1:6" ht="15" customHeight="1">
      <c r="A56" s="6"/>
      <c r="B56" s="161" t="s">
        <v>27</v>
      </c>
      <c r="C56" s="162"/>
      <c r="D56" s="162"/>
      <c r="E56" s="58"/>
      <c r="F56" s="20">
        <v>66370.3</v>
      </c>
    </row>
    <row r="57" spans="1:9" ht="15" customHeight="1">
      <c r="A57" s="6"/>
      <c r="B57" s="161" t="s">
        <v>31</v>
      </c>
      <c r="C57" s="162"/>
      <c r="D57" s="162"/>
      <c r="E57" s="52"/>
      <c r="F57" s="110">
        <f>F56-F55</f>
        <v>-6348.2547755999985</v>
      </c>
      <c r="G57" s="111"/>
      <c r="H57" s="111"/>
      <c r="I57" s="111"/>
    </row>
    <row r="58" spans="1:6" ht="15" customHeight="1">
      <c r="A58" s="183" t="s">
        <v>225</v>
      </c>
      <c r="B58" s="184"/>
      <c r="C58" s="184"/>
      <c r="D58" s="184"/>
      <c r="E58" s="185"/>
      <c r="F58" s="48">
        <v>19170</v>
      </c>
    </row>
    <row r="59" spans="1:6" ht="12.75">
      <c r="A59" s="177" t="s">
        <v>28</v>
      </c>
      <c r="B59" s="177"/>
      <c r="C59" s="177"/>
      <c r="D59" s="177"/>
      <c r="E59" s="177"/>
      <c r="F59" s="177"/>
    </row>
    <row r="60" spans="1:6" ht="12.75">
      <c r="A60" s="177" t="s">
        <v>29</v>
      </c>
      <c r="B60" s="177"/>
      <c r="C60" s="177"/>
      <c r="D60" s="177"/>
      <c r="E60" s="177"/>
      <c r="F60" s="177"/>
    </row>
  </sheetData>
  <sheetProtection/>
  <mergeCells count="36">
    <mergeCell ref="B56:D56"/>
    <mergeCell ref="B54:E54"/>
    <mergeCell ref="F23:F28"/>
    <mergeCell ref="A18:A21"/>
    <mergeCell ref="E19:E21"/>
    <mergeCell ref="F19:F21"/>
    <mergeCell ref="A22:A28"/>
    <mergeCell ref="E23:E28"/>
    <mergeCell ref="E30:E34"/>
    <mergeCell ref="F30:F34"/>
    <mergeCell ref="A7:A17"/>
    <mergeCell ref="A29:A34"/>
    <mergeCell ref="F8:F10"/>
    <mergeCell ref="E8:E10"/>
    <mergeCell ref="B45:E45"/>
    <mergeCell ref="E13:E17"/>
    <mergeCell ref="F13:F17"/>
    <mergeCell ref="A35:A39"/>
    <mergeCell ref="E36:E37"/>
    <mergeCell ref="F36:F37"/>
    <mergeCell ref="A1:F1"/>
    <mergeCell ref="A2:F2"/>
    <mergeCell ref="A3:A4"/>
    <mergeCell ref="B3:B4"/>
    <mergeCell ref="C3:E3"/>
    <mergeCell ref="F3:F4"/>
    <mergeCell ref="A59:F59"/>
    <mergeCell ref="A60:F60"/>
    <mergeCell ref="B51:E51"/>
    <mergeCell ref="B52:E52"/>
    <mergeCell ref="B48:E48"/>
    <mergeCell ref="B49:E49"/>
    <mergeCell ref="B50:E50"/>
    <mergeCell ref="A58:E58"/>
    <mergeCell ref="B57:D57"/>
    <mergeCell ref="B53:D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.625" style="0" customWidth="1"/>
    <col min="2" max="2" width="51.875" style="0" customWidth="1"/>
    <col min="3" max="3" width="7.875" style="0" customWidth="1"/>
    <col min="4" max="4" width="11.75390625" style="0" customWidth="1"/>
    <col min="5" max="5" width="10.125" style="0" hidden="1" customWidth="1"/>
    <col min="6" max="6" width="11.00390625" style="0" customWidth="1"/>
    <col min="7" max="7" width="9.75390625" style="0" hidden="1" customWidth="1"/>
  </cols>
  <sheetData>
    <row r="1" spans="1:6" ht="12.75">
      <c r="A1" s="183" t="s">
        <v>224</v>
      </c>
      <c r="B1" s="184"/>
      <c r="C1" s="184"/>
      <c r="D1" s="184"/>
      <c r="E1" s="184"/>
      <c r="F1" s="185"/>
    </row>
    <row r="2" spans="1:6" ht="12.75">
      <c r="A2" s="183" t="s">
        <v>9</v>
      </c>
      <c r="B2" s="184"/>
      <c r="C2" s="184"/>
      <c r="D2" s="184"/>
      <c r="E2" s="184"/>
      <c r="F2" s="185"/>
    </row>
    <row r="3" spans="1:6" ht="12.75">
      <c r="A3" s="199" t="s">
        <v>19</v>
      </c>
      <c r="B3" s="194" t="s">
        <v>4</v>
      </c>
      <c r="C3" s="196" t="s">
        <v>14</v>
      </c>
      <c r="D3" s="197"/>
      <c r="E3" s="198"/>
      <c r="F3" s="194" t="s">
        <v>15</v>
      </c>
    </row>
    <row r="4" spans="1:6" ht="22.5" customHeight="1">
      <c r="A4" s="200"/>
      <c r="B4" s="195"/>
      <c r="C4" s="2" t="s">
        <v>3</v>
      </c>
      <c r="D4" s="2" t="s">
        <v>16</v>
      </c>
      <c r="E4" s="2" t="s">
        <v>17</v>
      </c>
      <c r="F4" s="195"/>
    </row>
    <row r="5" spans="1:6" ht="10.5" customHeight="1" hidden="1">
      <c r="A5" s="15"/>
      <c r="B5" s="3"/>
      <c r="C5" s="1"/>
      <c r="D5" s="1"/>
      <c r="E5" s="1"/>
      <c r="F5" s="1">
        <v>3.4167</v>
      </c>
    </row>
    <row r="6" spans="1:6" ht="12" customHeight="1">
      <c r="A6" s="15" t="s">
        <v>0</v>
      </c>
      <c r="B6" s="3" t="s">
        <v>1</v>
      </c>
      <c r="C6" s="1"/>
      <c r="D6" s="1"/>
      <c r="E6" s="1"/>
      <c r="F6" s="1"/>
    </row>
    <row r="7" spans="1:6" ht="13.5" customHeight="1">
      <c r="A7" s="207" t="s">
        <v>60</v>
      </c>
      <c r="B7" s="97" t="s">
        <v>66</v>
      </c>
      <c r="C7" s="105"/>
      <c r="D7" s="106"/>
      <c r="E7" s="12"/>
      <c r="F7" s="14"/>
    </row>
    <row r="8" spans="1:6" ht="15" customHeight="1">
      <c r="A8" s="208"/>
      <c r="B8" s="104" t="s">
        <v>67</v>
      </c>
      <c r="C8" s="124">
        <v>17</v>
      </c>
      <c r="D8" s="124">
        <v>33.9</v>
      </c>
      <c r="E8" s="166">
        <v>1155.86</v>
      </c>
      <c r="F8" s="168">
        <f>E8*F5</f>
        <v>3949.2268619999995</v>
      </c>
    </row>
    <row r="9" spans="1:6" ht="12.75" customHeight="1">
      <c r="A9" s="208"/>
      <c r="B9" s="104" t="s">
        <v>68</v>
      </c>
      <c r="C9" s="124">
        <v>17</v>
      </c>
      <c r="D9" s="124">
        <v>20.46</v>
      </c>
      <c r="E9" s="193"/>
      <c r="F9" s="170"/>
    </row>
    <row r="10" spans="1:6" ht="15" customHeight="1">
      <c r="A10" s="208"/>
      <c r="B10" s="104" t="s">
        <v>69</v>
      </c>
      <c r="C10" s="124">
        <v>3</v>
      </c>
      <c r="D10" s="124">
        <v>43.51</v>
      </c>
      <c r="E10" s="193"/>
      <c r="F10" s="170"/>
    </row>
    <row r="11" spans="1:6" ht="13.5" customHeight="1">
      <c r="A11" s="208"/>
      <c r="B11" s="104" t="s">
        <v>70</v>
      </c>
      <c r="C11" s="124">
        <v>2</v>
      </c>
      <c r="D11" s="124">
        <v>1040.01</v>
      </c>
      <c r="E11" s="193"/>
      <c r="F11" s="170"/>
    </row>
    <row r="12" spans="1:6" ht="14.25" customHeight="1">
      <c r="A12" s="209"/>
      <c r="B12" s="104" t="s">
        <v>71</v>
      </c>
      <c r="C12" s="124">
        <v>3</v>
      </c>
      <c r="D12" s="124">
        <v>17.98</v>
      </c>
      <c r="E12" s="167"/>
      <c r="F12" s="169"/>
    </row>
    <row r="13" spans="1:6" ht="12.75">
      <c r="A13" s="207" t="s">
        <v>96</v>
      </c>
      <c r="B13" s="108" t="s">
        <v>80</v>
      </c>
      <c r="C13" s="129"/>
      <c r="D13" s="129"/>
      <c r="E13" s="13"/>
      <c r="F13" s="78"/>
    </row>
    <row r="14" spans="1:6" ht="12.75">
      <c r="A14" s="208"/>
      <c r="B14" s="112" t="s">
        <v>81</v>
      </c>
      <c r="C14" s="129">
        <v>1</v>
      </c>
      <c r="D14" s="129">
        <v>29.4</v>
      </c>
      <c r="E14" s="166">
        <v>204.87</v>
      </c>
      <c r="F14" s="168">
        <f>E14*F5</f>
        <v>699.979329</v>
      </c>
    </row>
    <row r="15" spans="1:6" ht="12.75">
      <c r="A15" s="209"/>
      <c r="B15" s="112" t="s">
        <v>83</v>
      </c>
      <c r="C15" s="129">
        <v>1.2</v>
      </c>
      <c r="D15" s="129">
        <v>175.47</v>
      </c>
      <c r="E15" s="167"/>
      <c r="F15" s="169"/>
    </row>
    <row r="16" spans="1:6" ht="15">
      <c r="A16" s="207" t="s">
        <v>156</v>
      </c>
      <c r="B16" s="100" t="s">
        <v>168</v>
      </c>
      <c r="C16" s="18"/>
      <c r="D16" s="18"/>
      <c r="E16" s="13"/>
      <c r="F16" s="78"/>
    </row>
    <row r="17" spans="1:6" ht="12.75">
      <c r="A17" s="209"/>
      <c r="B17" s="1" t="s">
        <v>162</v>
      </c>
      <c r="C17" s="18">
        <v>1</v>
      </c>
      <c r="D17" s="18">
        <v>1740</v>
      </c>
      <c r="E17" s="8">
        <v>1740</v>
      </c>
      <c r="F17" s="14">
        <f>E17*F5</f>
        <v>5945.058</v>
      </c>
    </row>
    <row r="18" spans="1:6" ht="15">
      <c r="A18" s="207" t="s">
        <v>190</v>
      </c>
      <c r="B18" s="120" t="s">
        <v>185</v>
      </c>
      <c r="C18" s="18"/>
      <c r="D18" s="18"/>
      <c r="E18" s="8"/>
      <c r="F18" s="14"/>
    </row>
    <row r="19" spans="1:6" ht="12.75">
      <c r="A19" s="208"/>
      <c r="B19" s="1" t="s">
        <v>151</v>
      </c>
      <c r="C19" s="18">
        <v>1</v>
      </c>
      <c r="D19" s="18">
        <v>7.5</v>
      </c>
      <c r="E19" s="166">
        <v>690.5</v>
      </c>
      <c r="F19" s="168">
        <f>E19*F5</f>
        <v>2359.23135</v>
      </c>
    </row>
    <row r="20" spans="1:6" ht="12.75">
      <c r="A20" s="208"/>
      <c r="B20" s="1" t="s">
        <v>186</v>
      </c>
      <c r="C20" s="18">
        <v>1</v>
      </c>
      <c r="D20" s="18">
        <v>5.4</v>
      </c>
      <c r="E20" s="193"/>
      <c r="F20" s="170"/>
    </row>
    <row r="21" spans="1:6" ht="12.75">
      <c r="A21" s="208"/>
      <c r="B21" s="1" t="s">
        <v>187</v>
      </c>
      <c r="C21" s="18">
        <v>1</v>
      </c>
      <c r="D21" s="18">
        <v>132.41</v>
      </c>
      <c r="E21" s="193"/>
      <c r="F21" s="170"/>
    </row>
    <row r="22" spans="1:6" ht="12.75">
      <c r="A22" s="208"/>
      <c r="B22" s="1" t="s">
        <v>188</v>
      </c>
      <c r="C22" s="18">
        <v>2</v>
      </c>
      <c r="D22" s="18">
        <v>160.9</v>
      </c>
      <c r="E22" s="193"/>
      <c r="F22" s="170"/>
    </row>
    <row r="23" spans="1:6" ht="12.75">
      <c r="A23" s="208"/>
      <c r="B23" s="1" t="s">
        <v>152</v>
      </c>
      <c r="C23" s="160">
        <v>0.2</v>
      </c>
      <c r="D23" s="18">
        <v>29.15</v>
      </c>
      <c r="E23" s="193"/>
      <c r="F23" s="170"/>
    </row>
    <row r="24" spans="1:6" ht="12.75">
      <c r="A24" s="208"/>
      <c r="B24" s="1" t="s">
        <v>189</v>
      </c>
      <c r="C24" s="18">
        <v>1</v>
      </c>
      <c r="D24" s="18">
        <v>14.3</v>
      </c>
      <c r="E24" s="193"/>
      <c r="F24" s="170"/>
    </row>
    <row r="25" spans="1:6" ht="12.75">
      <c r="A25" s="208"/>
      <c r="B25" s="1" t="s">
        <v>118</v>
      </c>
      <c r="C25" s="18">
        <v>1</v>
      </c>
      <c r="D25" s="18">
        <v>131.6</v>
      </c>
      <c r="E25" s="193"/>
      <c r="F25" s="170"/>
    </row>
    <row r="26" spans="1:6" ht="12.75">
      <c r="A26" s="208"/>
      <c r="B26" s="1" t="s">
        <v>155</v>
      </c>
      <c r="C26" s="18">
        <v>1</v>
      </c>
      <c r="D26" s="18">
        <v>209.24</v>
      </c>
      <c r="E26" s="167"/>
      <c r="F26" s="169"/>
    </row>
    <row r="27" spans="1:6" ht="15">
      <c r="A27" s="208"/>
      <c r="B27" s="120" t="s">
        <v>61</v>
      </c>
      <c r="C27" s="18"/>
      <c r="D27" s="18"/>
      <c r="E27" s="8"/>
      <c r="F27" s="14"/>
    </row>
    <row r="28" spans="1:6" ht="12.75">
      <c r="A28" s="208"/>
      <c r="B28" s="1" t="s">
        <v>202</v>
      </c>
      <c r="C28" s="18">
        <v>1</v>
      </c>
      <c r="D28" s="18">
        <v>750</v>
      </c>
      <c r="E28" s="166">
        <v>2020</v>
      </c>
      <c r="F28" s="168">
        <f>E28*F5</f>
        <v>6901.734</v>
      </c>
    </row>
    <row r="29" spans="1:6" ht="12.75">
      <c r="A29" s="208"/>
      <c r="B29" s="1" t="s">
        <v>203</v>
      </c>
      <c r="C29" s="18">
        <v>1</v>
      </c>
      <c r="D29" s="18">
        <v>55</v>
      </c>
      <c r="E29" s="193"/>
      <c r="F29" s="170"/>
    </row>
    <row r="30" spans="1:6" ht="12.75">
      <c r="A30" s="208"/>
      <c r="B30" s="1" t="s">
        <v>204</v>
      </c>
      <c r="C30" s="18">
        <v>1</v>
      </c>
      <c r="D30" s="18">
        <v>125</v>
      </c>
      <c r="E30" s="193"/>
      <c r="F30" s="170"/>
    </row>
    <row r="31" spans="1:6" ht="12.75">
      <c r="A31" s="208"/>
      <c r="B31" s="1" t="s">
        <v>205</v>
      </c>
      <c r="C31" s="18">
        <v>6</v>
      </c>
      <c r="D31" s="18">
        <v>585</v>
      </c>
      <c r="E31" s="193"/>
      <c r="F31" s="170"/>
    </row>
    <row r="32" spans="1:6" ht="12.75">
      <c r="A32" s="208"/>
      <c r="B32" s="1" t="s">
        <v>206</v>
      </c>
      <c r="C32" s="18">
        <v>1</v>
      </c>
      <c r="D32" s="18">
        <v>275</v>
      </c>
      <c r="E32" s="193"/>
      <c r="F32" s="170"/>
    </row>
    <row r="33" spans="1:12" ht="12.75">
      <c r="A33" s="209"/>
      <c r="B33" s="1" t="s">
        <v>207</v>
      </c>
      <c r="C33" s="18">
        <v>1</v>
      </c>
      <c r="D33" s="18">
        <v>230</v>
      </c>
      <c r="E33" s="167"/>
      <c r="F33" s="169"/>
      <c r="L33" s="152"/>
    </row>
    <row r="34" spans="1:6" ht="12.75">
      <c r="A34" s="91"/>
      <c r="B34" s="64" t="s">
        <v>32</v>
      </c>
      <c r="C34" s="133"/>
      <c r="D34" s="122"/>
      <c r="E34" s="70">
        <f>SUM(E8:E33)</f>
        <v>5811.23</v>
      </c>
      <c r="F34" s="69">
        <f>SUM(F8:F33)</f>
        <v>19855.229541</v>
      </c>
    </row>
    <row r="35" spans="1:6" ht="12.75">
      <c r="A35" s="91"/>
      <c r="B35" s="67" t="s">
        <v>33</v>
      </c>
      <c r="C35" s="134"/>
      <c r="D35" s="128"/>
      <c r="E35" s="13"/>
      <c r="F35" s="46"/>
    </row>
    <row r="36" spans="1:6" ht="15">
      <c r="A36" s="91"/>
      <c r="B36" s="120" t="s">
        <v>21</v>
      </c>
      <c r="C36" s="134"/>
      <c r="D36" s="128"/>
      <c r="E36" s="13"/>
      <c r="F36" s="46"/>
    </row>
    <row r="37" spans="1:6" ht="15" customHeight="1">
      <c r="A37" s="91" t="s">
        <v>99</v>
      </c>
      <c r="B37" s="1" t="s">
        <v>98</v>
      </c>
      <c r="C37" s="18">
        <v>4</v>
      </c>
      <c r="D37" s="18">
        <v>48</v>
      </c>
      <c r="E37" s="8"/>
      <c r="F37" s="14">
        <v>48</v>
      </c>
    </row>
    <row r="38" spans="1:6" ht="16.5">
      <c r="A38" s="91" t="s">
        <v>190</v>
      </c>
      <c r="B38" s="1" t="s">
        <v>178</v>
      </c>
      <c r="C38" s="18">
        <v>5</v>
      </c>
      <c r="D38" s="18">
        <v>38.18</v>
      </c>
      <c r="E38" s="8"/>
      <c r="F38" s="14">
        <v>38.18</v>
      </c>
    </row>
    <row r="39" spans="1:6" ht="15">
      <c r="A39" s="222" t="s">
        <v>200</v>
      </c>
      <c r="B39" s="93" t="s">
        <v>208</v>
      </c>
      <c r="C39" s="18"/>
      <c r="D39" s="18"/>
      <c r="E39" s="8"/>
      <c r="F39" s="14"/>
    </row>
    <row r="40" spans="1:6" ht="14.25" customHeight="1">
      <c r="A40" s="223"/>
      <c r="B40" s="1" t="s">
        <v>201</v>
      </c>
      <c r="C40" s="18">
        <v>1</v>
      </c>
      <c r="D40" s="18">
        <v>182</v>
      </c>
      <c r="E40" s="8"/>
      <c r="F40" s="14">
        <v>182</v>
      </c>
    </row>
    <row r="41" spans="1:6" ht="12" customHeight="1">
      <c r="A41" s="19"/>
      <c r="B41" s="219" t="s">
        <v>2</v>
      </c>
      <c r="C41" s="220"/>
      <c r="D41" s="220"/>
      <c r="E41" s="221"/>
      <c r="F41" s="78"/>
    </row>
    <row r="42" spans="1:6" ht="12.75" hidden="1">
      <c r="A42" s="19"/>
      <c r="B42" s="37" t="s">
        <v>36</v>
      </c>
      <c r="C42" s="76" t="s">
        <v>37</v>
      </c>
      <c r="D42" s="44" t="s">
        <v>38</v>
      </c>
      <c r="E42" s="8" t="s">
        <v>39</v>
      </c>
      <c r="F42" s="14"/>
    </row>
    <row r="43" spans="1:6" ht="12.75" customHeight="1" hidden="1">
      <c r="A43" s="45"/>
      <c r="B43" s="60">
        <v>1269</v>
      </c>
      <c r="C43" s="59">
        <v>10.9799</v>
      </c>
      <c r="D43" s="61">
        <v>12</v>
      </c>
      <c r="E43" s="13">
        <f>B43*C43*D43</f>
        <v>167201.91720000003</v>
      </c>
      <c r="F43" s="47"/>
    </row>
    <row r="44" spans="1:7" ht="14.25" customHeight="1">
      <c r="A44" s="4"/>
      <c r="B44" s="201" t="s">
        <v>5</v>
      </c>
      <c r="C44" s="202"/>
      <c r="D44" s="202"/>
      <c r="E44" s="203"/>
      <c r="F44" s="18">
        <v>45711</v>
      </c>
      <c r="G44" s="88">
        <v>0.29</v>
      </c>
    </row>
    <row r="45" spans="1:7" ht="14.25" customHeight="1">
      <c r="A45" s="5"/>
      <c r="B45" s="201" t="s">
        <v>22</v>
      </c>
      <c r="C45" s="202"/>
      <c r="D45" s="202"/>
      <c r="E45" s="203"/>
      <c r="F45" s="18">
        <f>E43*G45</f>
        <v>41800.479300000006</v>
      </c>
      <c r="G45" s="88">
        <v>0.25</v>
      </c>
    </row>
    <row r="46" spans="1:6" ht="14.25" customHeight="1">
      <c r="A46" s="16"/>
      <c r="B46" s="201" t="s">
        <v>23</v>
      </c>
      <c r="C46" s="202"/>
      <c r="D46" s="202"/>
      <c r="E46" s="203"/>
      <c r="F46" s="18">
        <v>1827</v>
      </c>
    </row>
    <row r="47" spans="1:6" ht="15" customHeight="1">
      <c r="A47" s="17"/>
      <c r="B47" s="201" t="s">
        <v>24</v>
      </c>
      <c r="C47" s="202"/>
      <c r="D47" s="202"/>
      <c r="E47" s="203"/>
      <c r="F47" s="18">
        <v>1675.92</v>
      </c>
    </row>
    <row r="48" spans="1:7" ht="13.5" customHeight="1">
      <c r="A48" s="17"/>
      <c r="B48" s="204" t="s">
        <v>26</v>
      </c>
      <c r="C48" s="205"/>
      <c r="D48" s="205"/>
      <c r="E48" s="206"/>
      <c r="F48" s="18">
        <f>E43*G48</f>
        <v>20064.230064000003</v>
      </c>
      <c r="G48" s="88">
        <v>0.12</v>
      </c>
    </row>
    <row r="49" spans="1:7" ht="15.75" customHeight="1">
      <c r="A49" s="17"/>
      <c r="B49" s="204" t="s">
        <v>30</v>
      </c>
      <c r="C49" s="205"/>
      <c r="D49" s="205"/>
      <c r="E49" s="151"/>
      <c r="F49" s="18">
        <f>E43*G49</f>
        <v>7524.086274000001</v>
      </c>
      <c r="G49" s="89">
        <v>0.045</v>
      </c>
    </row>
    <row r="50" spans="1:7" ht="14.25" customHeight="1">
      <c r="A50" s="17"/>
      <c r="B50" s="216" t="s">
        <v>40</v>
      </c>
      <c r="C50" s="217"/>
      <c r="D50" s="217"/>
      <c r="E50" s="218"/>
      <c r="F50" s="57">
        <v>12490</v>
      </c>
      <c r="G50" s="88">
        <v>0.03</v>
      </c>
    </row>
    <row r="51" spans="1:6" ht="14.25" customHeight="1">
      <c r="A51" s="6"/>
      <c r="B51" s="49" t="s">
        <v>6</v>
      </c>
      <c r="C51" s="50"/>
      <c r="D51" s="50"/>
      <c r="E51" s="51"/>
      <c r="F51" s="42">
        <f>SUM(F34:F50)</f>
        <v>151216.12517900002</v>
      </c>
    </row>
    <row r="52" spans="1:6" ht="16.5" customHeight="1">
      <c r="A52" s="6"/>
      <c r="B52" s="161" t="s">
        <v>27</v>
      </c>
      <c r="C52" s="162"/>
      <c r="D52" s="162"/>
      <c r="E52" s="58"/>
      <c r="F52" s="48">
        <v>166402.47</v>
      </c>
    </row>
    <row r="53" spans="1:6" ht="16.5" customHeight="1">
      <c r="A53" s="183" t="s">
        <v>225</v>
      </c>
      <c r="B53" s="184"/>
      <c r="C53" s="184"/>
      <c r="D53" s="184"/>
      <c r="E53" s="185"/>
      <c r="F53" s="48">
        <v>35382</v>
      </c>
    </row>
    <row r="54" spans="1:6" ht="12.75">
      <c r="A54" s="177" t="s">
        <v>29</v>
      </c>
      <c r="B54" s="177"/>
      <c r="C54" s="177"/>
      <c r="D54" s="177"/>
      <c r="E54" s="177"/>
      <c r="F54" s="177"/>
    </row>
  </sheetData>
  <sheetProtection/>
  <mergeCells count="31">
    <mergeCell ref="A1:F1"/>
    <mergeCell ref="A2:F2"/>
    <mergeCell ref="A3:A4"/>
    <mergeCell ref="B3:B4"/>
    <mergeCell ref="C3:E3"/>
    <mergeCell ref="F3:F4"/>
    <mergeCell ref="A54:F54"/>
    <mergeCell ref="B49:D49"/>
    <mergeCell ref="B52:D52"/>
    <mergeCell ref="A7:A12"/>
    <mergeCell ref="E8:E12"/>
    <mergeCell ref="F8:F12"/>
    <mergeCell ref="A13:A15"/>
    <mergeCell ref="E14:E15"/>
    <mergeCell ref="F19:F26"/>
    <mergeCell ref="A53:E53"/>
    <mergeCell ref="B50:E50"/>
    <mergeCell ref="B48:E48"/>
    <mergeCell ref="B45:E45"/>
    <mergeCell ref="B46:E46"/>
    <mergeCell ref="B47:E47"/>
    <mergeCell ref="A27:A33"/>
    <mergeCell ref="A39:A40"/>
    <mergeCell ref="E28:E33"/>
    <mergeCell ref="F28:F33"/>
    <mergeCell ref="F14:F15"/>
    <mergeCell ref="B44:E44"/>
    <mergeCell ref="E19:E26"/>
    <mergeCell ref="B41:E41"/>
    <mergeCell ref="A16:A17"/>
    <mergeCell ref="A18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3.00390625" style="0" customWidth="1"/>
    <col min="2" max="2" width="47.75390625" style="0" customWidth="1"/>
    <col min="3" max="3" width="8.125" style="0" customWidth="1"/>
    <col min="4" max="4" width="12.625" style="0" customWidth="1"/>
    <col min="5" max="5" width="8.25390625" style="0" hidden="1" customWidth="1"/>
    <col min="6" max="6" width="9.75390625" style="0" customWidth="1"/>
    <col min="7" max="7" width="0.12890625" style="0" hidden="1" customWidth="1"/>
  </cols>
  <sheetData>
    <row r="1" spans="1:6" ht="12.75">
      <c r="A1" s="183" t="s">
        <v>224</v>
      </c>
      <c r="B1" s="184"/>
      <c r="C1" s="184"/>
      <c r="D1" s="184"/>
      <c r="E1" s="184"/>
      <c r="F1" s="185"/>
    </row>
    <row r="2" spans="1:6" ht="12.75">
      <c r="A2" s="230" t="s">
        <v>10</v>
      </c>
      <c r="B2" s="231"/>
      <c r="C2" s="231"/>
      <c r="D2" s="231"/>
      <c r="E2" s="231"/>
      <c r="F2" s="232"/>
    </row>
    <row r="3" spans="1:6" ht="12.75">
      <c r="A3" s="233" t="s">
        <v>19</v>
      </c>
      <c r="B3" s="235" t="s">
        <v>4</v>
      </c>
      <c r="C3" s="237" t="s">
        <v>14</v>
      </c>
      <c r="D3" s="238"/>
      <c r="E3" s="239"/>
      <c r="F3" s="235" t="s">
        <v>15</v>
      </c>
    </row>
    <row r="4" spans="1:6" ht="32.25" customHeight="1">
      <c r="A4" s="234"/>
      <c r="B4" s="236"/>
      <c r="C4" s="21" t="s">
        <v>3</v>
      </c>
      <c r="D4" s="21" t="s">
        <v>16</v>
      </c>
      <c r="E4" s="21" t="s">
        <v>17</v>
      </c>
      <c r="F4" s="236"/>
    </row>
    <row r="5" spans="1:6" ht="12" customHeight="1" hidden="1">
      <c r="A5" s="22"/>
      <c r="B5" s="23"/>
      <c r="C5" s="24"/>
      <c r="D5" s="24"/>
      <c r="E5" s="24"/>
      <c r="F5" s="24">
        <v>3.3449</v>
      </c>
    </row>
    <row r="6" spans="1:6" ht="12" customHeight="1">
      <c r="A6" s="22" t="s">
        <v>0</v>
      </c>
      <c r="B6" s="23" t="s">
        <v>1</v>
      </c>
      <c r="C6" s="24"/>
      <c r="D6" s="24"/>
      <c r="E6" s="33"/>
      <c r="F6" s="24"/>
    </row>
    <row r="7" spans="1:6" ht="12" customHeight="1">
      <c r="A7" s="240" t="s">
        <v>34</v>
      </c>
      <c r="B7" s="101" t="s">
        <v>41</v>
      </c>
      <c r="C7" s="1"/>
      <c r="D7" s="1"/>
      <c r="E7" s="25"/>
      <c r="F7" s="26"/>
    </row>
    <row r="8" spans="1:6" ht="12.75" customHeight="1">
      <c r="A8" s="241"/>
      <c r="B8" s="102" t="s">
        <v>42</v>
      </c>
      <c r="C8" s="135">
        <v>1</v>
      </c>
      <c r="D8" s="135">
        <v>380</v>
      </c>
      <c r="E8" s="25">
        <v>380</v>
      </c>
      <c r="F8" s="26">
        <f>E8*F5</f>
        <v>1271.062</v>
      </c>
    </row>
    <row r="9" spans="1:6" ht="15">
      <c r="A9" s="241"/>
      <c r="B9" s="101" t="s">
        <v>43</v>
      </c>
      <c r="C9" s="18"/>
      <c r="D9" s="18"/>
      <c r="E9" s="25"/>
      <c r="F9" s="26"/>
    </row>
    <row r="10" spans="1:6" ht="13.5" customHeight="1">
      <c r="A10" s="241"/>
      <c r="B10" s="102" t="s">
        <v>44</v>
      </c>
      <c r="C10" s="135">
        <v>1</v>
      </c>
      <c r="D10" s="135">
        <v>174.5</v>
      </c>
      <c r="E10" s="224">
        <v>694.5</v>
      </c>
      <c r="F10" s="227">
        <f>E10*F5</f>
        <v>2323.03305</v>
      </c>
    </row>
    <row r="11" spans="1:6" ht="12.75">
      <c r="A11" s="241"/>
      <c r="B11" s="102" t="s">
        <v>45</v>
      </c>
      <c r="C11" s="135">
        <v>2</v>
      </c>
      <c r="D11" s="135">
        <v>42.4</v>
      </c>
      <c r="E11" s="225"/>
      <c r="F11" s="228"/>
    </row>
    <row r="12" spans="1:6" ht="12.75">
      <c r="A12" s="241"/>
      <c r="B12" s="102" t="s">
        <v>46</v>
      </c>
      <c r="C12" s="135">
        <v>2</v>
      </c>
      <c r="D12" s="135">
        <v>65.4</v>
      </c>
      <c r="E12" s="225"/>
      <c r="F12" s="228"/>
    </row>
    <row r="13" spans="1:6" ht="12.75">
      <c r="A13" s="241"/>
      <c r="B13" s="102" t="s">
        <v>47</v>
      </c>
      <c r="C13" s="135">
        <v>1</v>
      </c>
      <c r="D13" s="135">
        <v>62.5</v>
      </c>
      <c r="E13" s="225"/>
      <c r="F13" s="228"/>
    </row>
    <row r="14" spans="1:6" ht="12.75">
      <c r="A14" s="241"/>
      <c r="B14" s="102" t="s">
        <v>48</v>
      </c>
      <c r="C14" s="135">
        <v>1</v>
      </c>
      <c r="D14" s="135">
        <v>138.5</v>
      </c>
      <c r="E14" s="225"/>
      <c r="F14" s="228"/>
    </row>
    <row r="15" spans="1:6" ht="12.75">
      <c r="A15" s="241"/>
      <c r="B15" s="102" t="s">
        <v>49</v>
      </c>
      <c r="C15" s="135">
        <v>1</v>
      </c>
      <c r="D15" s="135">
        <v>94.6</v>
      </c>
      <c r="E15" s="225"/>
      <c r="F15" s="228"/>
    </row>
    <row r="16" spans="1:6" ht="12.75">
      <c r="A16" s="242"/>
      <c r="B16" s="102" t="s">
        <v>50</v>
      </c>
      <c r="C16" s="135">
        <v>2</v>
      </c>
      <c r="D16" s="135">
        <v>116.6</v>
      </c>
      <c r="E16" s="226"/>
      <c r="F16" s="229"/>
    </row>
    <row r="17" spans="1:6" ht="15">
      <c r="A17" s="243" t="s">
        <v>53</v>
      </c>
      <c r="B17" s="101" t="s">
        <v>57</v>
      </c>
      <c r="C17" s="18"/>
      <c r="D17" s="18"/>
      <c r="E17" s="25"/>
      <c r="F17" s="26"/>
    </row>
    <row r="18" spans="1:6" ht="12.75">
      <c r="A18" s="245"/>
      <c r="B18" s="99" t="s">
        <v>48</v>
      </c>
      <c r="C18" s="130">
        <v>1</v>
      </c>
      <c r="D18" s="130">
        <v>120</v>
      </c>
      <c r="E18" s="25">
        <v>120</v>
      </c>
      <c r="F18" s="26">
        <f>E18*F5</f>
        <v>401.388</v>
      </c>
    </row>
    <row r="19" spans="1:6" ht="24">
      <c r="A19" s="243" t="s">
        <v>60</v>
      </c>
      <c r="B19" s="97" t="s">
        <v>66</v>
      </c>
      <c r="C19" s="127"/>
      <c r="D19" s="128"/>
      <c r="E19" s="25"/>
      <c r="F19" s="26"/>
    </row>
    <row r="20" spans="1:6" ht="12.75">
      <c r="A20" s="244"/>
      <c r="B20" s="104" t="s">
        <v>67</v>
      </c>
      <c r="C20" s="124">
        <v>17</v>
      </c>
      <c r="D20" s="124">
        <v>33.9</v>
      </c>
      <c r="E20" s="224">
        <v>1155.85</v>
      </c>
      <c r="F20" s="227">
        <f>E20*F5</f>
        <v>3866.202665</v>
      </c>
    </row>
    <row r="21" spans="1:6" ht="12.75">
      <c r="A21" s="244"/>
      <c r="B21" s="104" t="s">
        <v>68</v>
      </c>
      <c r="C21" s="124">
        <v>17</v>
      </c>
      <c r="D21" s="124">
        <v>20.46</v>
      </c>
      <c r="E21" s="225"/>
      <c r="F21" s="228"/>
    </row>
    <row r="22" spans="1:6" ht="12.75">
      <c r="A22" s="244"/>
      <c r="B22" s="104" t="s">
        <v>69</v>
      </c>
      <c r="C22" s="124">
        <v>3</v>
      </c>
      <c r="D22" s="124">
        <v>43.51</v>
      </c>
      <c r="E22" s="225"/>
      <c r="F22" s="228"/>
    </row>
    <row r="23" spans="1:6" ht="12.75">
      <c r="A23" s="244"/>
      <c r="B23" s="104" t="s">
        <v>70</v>
      </c>
      <c r="C23" s="124">
        <v>2</v>
      </c>
      <c r="D23" s="124">
        <v>1040</v>
      </c>
      <c r="E23" s="225"/>
      <c r="F23" s="228"/>
    </row>
    <row r="24" spans="1:6" ht="12.75">
      <c r="A24" s="245"/>
      <c r="B24" s="104" t="s">
        <v>71</v>
      </c>
      <c r="C24" s="124">
        <v>3</v>
      </c>
      <c r="D24" s="124">
        <v>17.98</v>
      </c>
      <c r="E24" s="226"/>
      <c r="F24" s="229"/>
    </row>
    <row r="25" spans="1:6" ht="12.75">
      <c r="A25" s="243" t="s">
        <v>96</v>
      </c>
      <c r="B25" s="108" t="s">
        <v>80</v>
      </c>
      <c r="C25" s="18"/>
      <c r="D25" s="18"/>
      <c r="E25" s="25"/>
      <c r="F25" s="26"/>
    </row>
    <row r="26" spans="1:6" ht="12.75">
      <c r="A26" s="244"/>
      <c r="B26" s="112" t="s">
        <v>81</v>
      </c>
      <c r="C26" s="129">
        <v>1</v>
      </c>
      <c r="D26" s="129">
        <v>29.4</v>
      </c>
      <c r="E26" s="224">
        <v>286.86</v>
      </c>
      <c r="F26" s="227">
        <f>E26*F5</f>
        <v>959.518014</v>
      </c>
    </row>
    <row r="27" spans="1:6" ht="12.75">
      <c r="A27" s="244"/>
      <c r="B27" s="112" t="s">
        <v>83</v>
      </c>
      <c r="C27" s="129">
        <v>1.2</v>
      </c>
      <c r="D27" s="129">
        <v>175.46</v>
      </c>
      <c r="E27" s="225"/>
      <c r="F27" s="228"/>
    </row>
    <row r="28" spans="1:6" ht="12.75">
      <c r="A28" s="244"/>
      <c r="B28" s="112" t="s">
        <v>84</v>
      </c>
      <c r="C28" s="129">
        <v>1</v>
      </c>
      <c r="D28" s="129">
        <v>82</v>
      </c>
      <c r="E28" s="226"/>
      <c r="F28" s="229"/>
    </row>
    <row r="29" spans="1:6" ht="12.75">
      <c r="A29" s="244"/>
      <c r="B29" s="108" t="s">
        <v>85</v>
      </c>
      <c r="C29" s="18"/>
      <c r="D29" s="18"/>
      <c r="E29" s="25"/>
      <c r="F29" s="26"/>
    </row>
    <row r="30" spans="1:6" ht="12.75">
      <c r="A30" s="244"/>
      <c r="B30" s="112" t="s">
        <v>86</v>
      </c>
      <c r="C30" s="129">
        <v>1</v>
      </c>
      <c r="D30" s="129">
        <v>10.3</v>
      </c>
      <c r="E30" s="224">
        <v>597.5</v>
      </c>
      <c r="F30" s="227">
        <f>E30*F5</f>
        <v>1998.57775</v>
      </c>
    </row>
    <row r="31" spans="1:6" ht="12.75">
      <c r="A31" s="244"/>
      <c r="B31" s="112" t="s">
        <v>45</v>
      </c>
      <c r="C31" s="129">
        <v>3</v>
      </c>
      <c r="D31" s="129">
        <v>72.6</v>
      </c>
      <c r="E31" s="225"/>
      <c r="F31" s="228"/>
    </row>
    <row r="32" spans="1:6" ht="12.75">
      <c r="A32" s="244"/>
      <c r="B32" s="112" t="s">
        <v>46</v>
      </c>
      <c r="C32" s="129">
        <v>1</v>
      </c>
      <c r="D32" s="129">
        <v>33.1</v>
      </c>
      <c r="E32" s="225"/>
      <c r="F32" s="228"/>
    </row>
    <row r="33" spans="1:6" ht="12.75">
      <c r="A33" s="244"/>
      <c r="B33" s="112" t="s">
        <v>87</v>
      </c>
      <c r="C33" s="129">
        <v>1</v>
      </c>
      <c r="D33" s="129">
        <v>53.6</v>
      </c>
      <c r="E33" s="225"/>
      <c r="F33" s="228"/>
    </row>
    <row r="34" spans="1:6" ht="12.75">
      <c r="A34" s="244"/>
      <c r="B34" s="112" t="s">
        <v>88</v>
      </c>
      <c r="C34" s="129">
        <v>1</v>
      </c>
      <c r="D34" s="129">
        <v>52.2</v>
      </c>
      <c r="E34" s="225"/>
      <c r="F34" s="228"/>
    </row>
    <row r="35" spans="1:6" ht="12.75">
      <c r="A35" s="244"/>
      <c r="B35" s="112" t="s">
        <v>47</v>
      </c>
      <c r="C35" s="129">
        <v>1</v>
      </c>
      <c r="D35" s="129">
        <v>63.3</v>
      </c>
      <c r="E35" s="225"/>
      <c r="F35" s="228"/>
    </row>
    <row r="36" spans="1:6" ht="12.75">
      <c r="A36" s="244"/>
      <c r="B36" s="112" t="s">
        <v>89</v>
      </c>
      <c r="C36" s="129">
        <v>2</v>
      </c>
      <c r="D36" s="129">
        <v>118.6</v>
      </c>
      <c r="E36" s="225"/>
      <c r="F36" s="228"/>
    </row>
    <row r="37" spans="1:6" ht="12.75">
      <c r="A37" s="245"/>
      <c r="B37" s="112" t="s">
        <v>90</v>
      </c>
      <c r="C37" s="129">
        <v>2</v>
      </c>
      <c r="D37" s="129">
        <v>193.8</v>
      </c>
      <c r="E37" s="226"/>
      <c r="F37" s="229"/>
    </row>
    <row r="38" spans="1:6" ht="15">
      <c r="A38" s="243" t="s">
        <v>109</v>
      </c>
      <c r="B38" s="100" t="s">
        <v>131</v>
      </c>
      <c r="C38" s="18"/>
      <c r="D38" s="18"/>
      <c r="E38" s="25"/>
      <c r="F38" s="26"/>
    </row>
    <row r="39" spans="1:6" ht="12.75">
      <c r="A39" s="244"/>
      <c r="B39" s="1" t="s">
        <v>107</v>
      </c>
      <c r="C39" s="18">
        <v>2</v>
      </c>
      <c r="D39" s="18">
        <v>80</v>
      </c>
      <c r="E39" s="224">
        <v>308</v>
      </c>
      <c r="F39" s="227">
        <f>E39*F5</f>
        <v>1030.2292</v>
      </c>
    </row>
    <row r="40" spans="1:6" ht="12.75">
      <c r="A40" s="244"/>
      <c r="B40" s="1" t="s">
        <v>108</v>
      </c>
      <c r="C40" s="18">
        <v>1</v>
      </c>
      <c r="D40" s="18">
        <v>74</v>
      </c>
      <c r="E40" s="225"/>
      <c r="F40" s="228"/>
    </row>
    <row r="41" spans="1:6" ht="14.25" customHeight="1">
      <c r="A41" s="244"/>
      <c r="B41" s="1" t="s">
        <v>107</v>
      </c>
      <c r="C41" s="18">
        <v>2</v>
      </c>
      <c r="D41" s="18">
        <v>80</v>
      </c>
      <c r="E41" s="225"/>
      <c r="F41" s="228"/>
    </row>
    <row r="42" spans="1:6" ht="13.5" customHeight="1">
      <c r="A42" s="245"/>
      <c r="B42" s="1" t="s">
        <v>108</v>
      </c>
      <c r="C42" s="18">
        <v>1</v>
      </c>
      <c r="D42" s="18">
        <v>74</v>
      </c>
      <c r="E42" s="226"/>
      <c r="F42" s="229"/>
    </row>
    <row r="43" spans="1:6" ht="14.25" customHeight="1">
      <c r="A43" s="114"/>
      <c r="B43" s="120" t="s">
        <v>192</v>
      </c>
      <c r="C43" s="18"/>
      <c r="D43" s="18"/>
      <c r="E43" s="115"/>
      <c r="F43" s="113"/>
    </row>
    <row r="44" spans="1:6" ht="14.25" customHeight="1">
      <c r="A44" s="114" t="s">
        <v>190</v>
      </c>
      <c r="B44" s="1" t="s">
        <v>160</v>
      </c>
      <c r="C44" s="18">
        <v>6</v>
      </c>
      <c r="D44" s="18">
        <v>78</v>
      </c>
      <c r="E44" s="115"/>
      <c r="F44" s="113">
        <v>78</v>
      </c>
    </row>
    <row r="45" spans="1:6" ht="11.25" customHeight="1">
      <c r="A45" s="243" t="s">
        <v>221</v>
      </c>
      <c r="B45" s="120" t="s">
        <v>61</v>
      </c>
      <c r="C45" s="18"/>
      <c r="D45" s="18"/>
      <c r="E45" s="115"/>
      <c r="F45" s="113"/>
    </row>
    <row r="46" spans="1:6" ht="11.25" customHeight="1">
      <c r="A46" s="244"/>
      <c r="B46" s="1" t="s">
        <v>209</v>
      </c>
      <c r="C46" s="18">
        <v>1</v>
      </c>
      <c r="D46" s="18">
        <v>20</v>
      </c>
      <c r="E46" s="224">
        <v>1793</v>
      </c>
      <c r="F46" s="227">
        <f>E46*F5</f>
        <v>5997.4057</v>
      </c>
    </row>
    <row r="47" spans="1:6" ht="11.25" customHeight="1">
      <c r="A47" s="244"/>
      <c r="B47" s="1" t="s">
        <v>210</v>
      </c>
      <c r="C47" s="18">
        <v>1</v>
      </c>
      <c r="D47" s="18">
        <v>615</v>
      </c>
      <c r="E47" s="225"/>
      <c r="F47" s="228"/>
    </row>
    <row r="48" spans="1:6" ht="11.25" customHeight="1">
      <c r="A48" s="244"/>
      <c r="B48" s="1" t="s">
        <v>211</v>
      </c>
      <c r="C48" s="18">
        <v>2</v>
      </c>
      <c r="D48" s="18">
        <v>271</v>
      </c>
      <c r="E48" s="225"/>
      <c r="F48" s="228"/>
    </row>
    <row r="49" spans="1:6" ht="11.25" customHeight="1">
      <c r="A49" s="244"/>
      <c r="B49" s="1" t="s">
        <v>212</v>
      </c>
      <c r="C49" s="18">
        <v>1</v>
      </c>
      <c r="D49" s="18">
        <v>156</v>
      </c>
      <c r="E49" s="225"/>
      <c r="F49" s="228"/>
    </row>
    <row r="50" spans="1:6" ht="11.25" customHeight="1">
      <c r="A50" s="244"/>
      <c r="B50" s="1" t="s">
        <v>213</v>
      </c>
      <c r="C50" s="18">
        <v>1</v>
      </c>
      <c r="D50" s="18">
        <v>330</v>
      </c>
      <c r="E50" s="225"/>
      <c r="F50" s="228"/>
    </row>
    <row r="51" spans="1:6" ht="11.25" customHeight="1">
      <c r="A51" s="244"/>
      <c r="B51" s="1" t="s">
        <v>214</v>
      </c>
      <c r="C51" s="18">
        <v>2</v>
      </c>
      <c r="D51" s="18">
        <v>26</v>
      </c>
      <c r="E51" s="225"/>
      <c r="F51" s="228"/>
    </row>
    <row r="52" spans="1:6" ht="11.25" customHeight="1">
      <c r="A52" s="244"/>
      <c r="B52" s="1" t="s">
        <v>215</v>
      </c>
      <c r="C52" s="18">
        <v>1</v>
      </c>
      <c r="D52" s="18">
        <v>375</v>
      </c>
      <c r="E52" s="226"/>
      <c r="F52" s="229"/>
    </row>
    <row r="53" spans="1:6" ht="11.25" customHeight="1">
      <c r="A53" s="244"/>
      <c r="B53" s="120" t="s">
        <v>218</v>
      </c>
      <c r="C53" s="18"/>
      <c r="D53" s="18"/>
      <c r="E53" s="115"/>
      <c r="F53" s="113"/>
    </row>
    <row r="54" spans="1:6" ht="11.25" customHeight="1">
      <c r="A54" s="244"/>
      <c r="B54" s="1" t="s">
        <v>219</v>
      </c>
      <c r="C54" s="18">
        <v>1</v>
      </c>
      <c r="D54" s="18">
        <v>360</v>
      </c>
      <c r="E54" s="224">
        <v>590</v>
      </c>
      <c r="F54" s="227">
        <f>E54*F5</f>
        <v>1973.491</v>
      </c>
    </row>
    <row r="55" spans="1:6" ht="11.25" customHeight="1">
      <c r="A55" s="245"/>
      <c r="B55" s="1" t="s">
        <v>220</v>
      </c>
      <c r="C55" s="18">
        <v>1</v>
      </c>
      <c r="D55" s="18">
        <v>230</v>
      </c>
      <c r="E55" s="226"/>
      <c r="F55" s="229"/>
    </row>
    <row r="56" spans="1:6" ht="11.25" customHeight="1">
      <c r="A56" s="114"/>
      <c r="B56" s="1"/>
      <c r="C56" s="18"/>
      <c r="D56" s="18"/>
      <c r="E56" s="115"/>
      <c r="F56" s="113"/>
    </row>
    <row r="57" spans="1:6" ht="12.75">
      <c r="A57" s="77"/>
      <c r="B57" s="64" t="s">
        <v>32</v>
      </c>
      <c r="C57" s="136"/>
      <c r="D57" s="72"/>
      <c r="E57" s="71">
        <f>SUM(E8:E56)</f>
        <v>5925.71</v>
      </c>
      <c r="F57" s="72">
        <f>SUM(F8:F56)</f>
        <v>19898.907378999997</v>
      </c>
    </row>
    <row r="58" spans="1:6" ht="12.75" customHeight="1">
      <c r="A58" s="243" t="s">
        <v>34</v>
      </c>
      <c r="B58" s="67" t="s">
        <v>33</v>
      </c>
      <c r="C58" s="137"/>
      <c r="D58" s="73"/>
      <c r="E58" s="25"/>
      <c r="F58" s="73"/>
    </row>
    <row r="59" spans="1:6" ht="15">
      <c r="A59" s="244"/>
      <c r="B59" s="100" t="s">
        <v>21</v>
      </c>
      <c r="C59" s="18"/>
      <c r="D59" s="18"/>
      <c r="E59" s="25"/>
      <c r="F59" s="26"/>
    </row>
    <row r="60" spans="1:6" ht="12.75">
      <c r="A60" s="245"/>
      <c r="B60" s="103" t="s">
        <v>35</v>
      </c>
      <c r="C60" s="135">
        <v>3</v>
      </c>
      <c r="D60" s="135">
        <v>36</v>
      </c>
      <c r="E60" s="25"/>
      <c r="F60" s="26">
        <v>36</v>
      </c>
    </row>
    <row r="61" spans="1:6" ht="13.5" customHeight="1">
      <c r="A61" s="38" t="s">
        <v>53</v>
      </c>
      <c r="B61" s="99" t="s">
        <v>35</v>
      </c>
      <c r="C61" s="130">
        <v>2</v>
      </c>
      <c r="D61" s="130">
        <v>24</v>
      </c>
      <c r="E61" s="25"/>
      <c r="F61" s="26">
        <v>24</v>
      </c>
    </row>
    <row r="62" spans="1:6" ht="12" customHeight="1">
      <c r="A62" s="38" t="s">
        <v>99</v>
      </c>
      <c r="B62" s="1" t="s">
        <v>98</v>
      </c>
      <c r="C62" s="18">
        <v>4</v>
      </c>
      <c r="D62" s="18">
        <v>48</v>
      </c>
      <c r="E62" s="25"/>
      <c r="F62" s="26">
        <v>48</v>
      </c>
    </row>
    <row r="63" spans="1:6" ht="12.75" customHeight="1">
      <c r="A63" s="38" t="s">
        <v>169</v>
      </c>
      <c r="B63" s="1" t="s">
        <v>178</v>
      </c>
      <c r="C63" s="18">
        <v>3</v>
      </c>
      <c r="D63" s="18">
        <v>22.9</v>
      </c>
      <c r="E63" s="25"/>
      <c r="F63" s="26">
        <v>22.9</v>
      </c>
    </row>
    <row r="64" spans="1:6" ht="14.25" customHeight="1">
      <c r="A64" s="38" t="s">
        <v>190</v>
      </c>
      <c r="B64" s="1" t="s">
        <v>191</v>
      </c>
      <c r="C64" s="18">
        <v>5</v>
      </c>
      <c r="D64" s="18">
        <v>43.32</v>
      </c>
      <c r="E64" s="25"/>
      <c r="F64" s="26">
        <v>43.32</v>
      </c>
    </row>
    <row r="65" spans="1:6" ht="13.5" customHeight="1">
      <c r="A65" s="38" t="s">
        <v>221</v>
      </c>
      <c r="B65" s="1" t="s">
        <v>217</v>
      </c>
      <c r="C65" s="18">
        <v>4</v>
      </c>
      <c r="D65" s="18">
        <v>48</v>
      </c>
      <c r="E65" s="25"/>
      <c r="F65" s="26">
        <v>48</v>
      </c>
    </row>
    <row r="66" spans="1:6" ht="16.5" customHeight="1">
      <c r="A66" s="38"/>
      <c r="B66" s="246" t="s">
        <v>2</v>
      </c>
      <c r="C66" s="247"/>
      <c r="D66" s="247"/>
      <c r="E66" s="248"/>
      <c r="F66" s="26"/>
    </row>
    <row r="67" spans="1:6" ht="12.75" hidden="1">
      <c r="A67" s="38"/>
      <c r="B67" s="37" t="s">
        <v>36</v>
      </c>
      <c r="C67" s="76" t="s">
        <v>37</v>
      </c>
      <c r="D67" s="44" t="s">
        <v>38</v>
      </c>
      <c r="E67" s="8" t="s">
        <v>39</v>
      </c>
      <c r="F67" s="26"/>
    </row>
    <row r="68" spans="1:6" ht="13.5" customHeight="1" hidden="1">
      <c r="A68" s="38"/>
      <c r="B68" s="60">
        <v>1274.6</v>
      </c>
      <c r="C68" s="59">
        <v>10.98</v>
      </c>
      <c r="D68" s="61">
        <v>12</v>
      </c>
      <c r="E68" s="13">
        <f>B68*C68*D68</f>
        <v>167941.296</v>
      </c>
      <c r="F68" s="26"/>
    </row>
    <row r="69" spans="1:7" ht="13.5" customHeight="1">
      <c r="A69" s="27"/>
      <c r="B69" s="201" t="s">
        <v>5</v>
      </c>
      <c r="C69" s="202"/>
      <c r="D69" s="202"/>
      <c r="E69" s="203"/>
      <c r="F69" s="18">
        <v>46019</v>
      </c>
      <c r="G69" s="88"/>
    </row>
    <row r="70" spans="1:7" ht="12.75" customHeight="1">
      <c r="A70" s="28"/>
      <c r="B70" s="201" t="s">
        <v>22</v>
      </c>
      <c r="C70" s="202"/>
      <c r="D70" s="202"/>
      <c r="E70" s="203"/>
      <c r="F70" s="18">
        <f>E68*G70</f>
        <v>41985.324</v>
      </c>
      <c r="G70" s="88">
        <v>0.25</v>
      </c>
    </row>
    <row r="71" spans="1:6" ht="12.75" customHeight="1">
      <c r="A71" s="29"/>
      <c r="B71" s="201" t="s">
        <v>23</v>
      </c>
      <c r="C71" s="202"/>
      <c r="D71" s="202"/>
      <c r="E71" s="203"/>
      <c r="F71" s="18">
        <v>1835</v>
      </c>
    </row>
    <row r="72" spans="1:6" ht="13.5" customHeight="1">
      <c r="A72" s="30"/>
      <c r="B72" s="201" t="s">
        <v>24</v>
      </c>
      <c r="C72" s="202"/>
      <c r="D72" s="202"/>
      <c r="E72" s="203"/>
      <c r="F72" s="18">
        <v>2606.28</v>
      </c>
    </row>
    <row r="73" spans="1:7" ht="12.75" customHeight="1">
      <c r="A73" s="30"/>
      <c r="B73" s="204" t="s">
        <v>26</v>
      </c>
      <c r="C73" s="205"/>
      <c r="D73" s="205"/>
      <c r="E73" s="206"/>
      <c r="F73" s="18">
        <f>E68*G73</f>
        <v>20152.95552</v>
      </c>
      <c r="G73" s="88">
        <v>0.12</v>
      </c>
    </row>
    <row r="74" spans="1:7" ht="15">
      <c r="A74" s="17"/>
      <c r="B74" s="204" t="s">
        <v>30</v>
      </c>
      <c r="C74" s="205"/>
      <c r="D74" s="205"/>
      <c r="E74" s="151"/>
      <c r="F74" s="18">
        <f>E68*G74</f>
        <v>7557.358319999999</v>
      </c>
      <c r="G74" s="89">
        <v>0.045</v>
      </c>
    </row>
    <row r="75" spans="1:7" ht="15" customHeight="1">
      <c r="A75" s="17"/>
      <c r="B75" s="216" t="s">
        <v>40</v>
      </c>
      <c r="C75" s="217"/>
      <c r="D75" s="217"/>
      <c r="E75" s="218"/>
      <c r="F75" s="57">
        <v>7580</v>
      </c>
      <c r="G75" s="88">
        <v>0.03</v>
      </c>
    </row>
    <row r="76" spans="1:7" ht="15" customHeight="1">
      <c r="A76" s="6"/>
      <c r="B76" s="54" t="s">
        <v>6</v>
      </c>
      <c r="C76" s="55"/>
      <c r="D76" s="55"/>
      <c r="E76" s="56"/>
      <c r="F76" s="42">
        <f>SUM(F57:F75)</f>
        <v>147857.045219</v>
      </c>
      <c r="G76" s="88"/>
    </row>
    <row r="77" spans="1:6" ht="12.75" customHeight="1">
      <c r="A77" s="6"/>
      <c r="B77" s="161" t="s">
        <v>27</v>
      </c>
      <c r="C77" s="162"/>
      <c r="D77" s="162"/>
      <c r="E77" s="58"/>
      <c r="F77" s="20">
        <v>154905.41</v>
      </c>
    </row>
    <row r="78" spans="1:6" ht="12.75">
      <c r="A78" s="183" t="s">
        <v>225</v>
      </c>
      <c r="B78" s="184"/>
      <c r="C78" s="184"/>
      <c r="D78" s="184"/>
      <c r="E78" s="185"/>
      <c r="F78" s="48">
        <v>47479</v>
      </c>
    </row>
    <row r="79" spans="1:6" ht="12.75">
      <c r="A79" s="177" t="s">
        <v>28</v>
      </c>
      <c r="B79" s="177"/>
      <c r="C79" s="177"/>
      <c r="D79" s="177"/>
      <c r="E79" s="177"/>
      <c r="F79" s="177"/>
    </row>
    <row r="80" spans="1:6" ht="12.75">
      <c r="A80" s="177" t="s">
        <v>29</v>
      </c>
      <c r="B80" s="177"/>
      <c r="C80" s="177"/>
      <c r="D80" s="177"/>
      <c r="E80" s="177"/>
      <c r="F80" s="177"/>
    </row>
  </sheetData>
  <sheetProtection/>
  <mergeCells count="39">
    <mergeCell ref="A80:F80"/>
    <mergeCell ref="B74:D74"/>
    <mergeCell ref="B77:D77"/>
    <mergeCell ref="A79:F79"/>
    <mergeCell ref="F3:F4"/>
    <mergeCell ref="A17:A18"/>
    <mergeCell ref="A78:E78"/>
    <mergeCell ref="B75:E75"/>
    <mergeCell ref="B66:E66"/>
    <mergeCell ref="A58:A60"/>
    <mergeCell ref="A19:A24"/>
    <mergeCell ref="A38:A42"/>
    <mergeCell ref="E39:E42"/>
    <mergeCell ref="F39:F42"/>
    <mergeCell ref="A45:A55"/>
    <mergeCell ref="E54:E55"/>
    <mergeCell ref="F54:F55"/>
    <mergeCell ref="F46:F52"/>
    <mergeCell ref="A25:A37"/>
    <mergeCell ref="A1:F1"/>
    <mergeCell ref="A2:F2"/>
    <mergeCell ref="A3:A4"/>
    <mergeCell ref="B3:B4"/>
    <mergeCell ref="C3:E3"/>
    <mergeCell ref="E20:E24"/>
    <mergeCell ref="F20:F24"/>
    <mergeCell ref="E10:E16"/>
    <mergeCell ref="F10:F16"/>
    <mergeCell ref="A7:A16"/>
    <mergeCell ref="E26:E28"/>
    <mergeCell ref="F26:F28"/>
    <mergeCell ref="E30:E37"/>
    <mergeCell ref="B73:E73"/>
    <mergeCell ref="B70:E70"/>
    <mergeCell ref="B71:E71"/>
    <mergeCell ref="B69:E69"/>
    <mergeCell ref="B72:E72"/>
    <mergeCell ref="E46:E52"/>
    <mergeCell ref="F30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3.625" style="0" customWidth="1"/>
    <col min="2" max="2" width="53.625" style="0" customWidth="1"/>
    <col min="3" max="3" width="7.75390625" style="0" customWidth="1"/>
    <col min="4" max="4" width="10.25390625" style="0" customWidth="1"/>
    <col min="5" max="5" width="8.875" style="0" hidden="1" customWidth="1"/>
    <col min="6" max="6" width="11.00390625" style="0" customWidth="1"/>
    <col min="7" max="7" width="11.25390625" style="0" hidden="1" customWidth="1"/>
  </cols>
  <sheetData>
    <row r="1" spans="1:6" ht="12.75">
      <c r="A1" s="183" t="s">
        <v>224</v>
      </c>
      <c r="B1" s="184"/>
      <c r="C1" s="184"/>
      <c r="D1" s="184"/>
      <c r="E1" s="184"/>
      <c r="F1" s="185"/>
    </row>
    <row r="2" spans="1:6" ht="12.75">
      <c r="A2" s="183" t="s">
        <v>11</v>
      </c>
      <c r="B2" s="184"/>
      <c r="C2" s="184"/>
      <c r="D2" s="184"/>
      <c r="E2" s="184"/>
      <c r="F2" s="185"/>
    </row>
    <row r="3" spans="1:6" ht="12.75">
      <c r="A3" s="199" t="s">
        <v>19</v>
      </c>
      <c r="B3" s="194" t="s">
        <v>4</v>
      </c>
      <c r="C3" s="196" t="s">
        <v>14</v>
      </c>
      <c r="D3" s="197"/>
      <c r="E3" s="198"/>
      <c r="F3" s="194" t="s">
        <v>15</v>
      </c>
    </row>
    <row r="4" spans="1:6" ht="24.75" customHeight="1">
      <c r="A4" s="200"/>
      <c r="B4" s="195"/>
      <c r="C4" s="2" t="s">
        <v>3</v>
      </c>
      <c r="D4" s="2" t="s">
        <v>16</v>
      </c>
      <c r="E4" s="2" t="s">
        <v>17</v>
      </c>
      <c r="F4" s="195"/>
    </row>
    <row r="5" spans="1:6" ht="13.5" customHeight="1" hidden="1">
      <c r="A5" s="15"/>
      <c r="B5" s="3"/>
      <c r="C5" s="1"/>
      <c r="D5" s="1"/>
      <c r="E5" s="1"/>
      <c r="F5" s="1">
        <v>3.5794</v>
      </c>
    </row>
    <row r="6" spans="1:6" ht="15.75" customHeight="1">
      <c r="A6" s="15" t="s">
        <v>0</v>
      </c>
      <c r="B6" s="3" t="s">
        <v>1</v>
      </c>
      <c r="C6" s="1"/>
      <c r="D6" s="1"/>
      <c r="E6" s="1"/>
      <c r="F6" s="1"/>
    </row>
    <row r="7" spans="1:6" ht="12.75" customHeight="1">
      <c r="A7" s="207" t="s">
        <v>34</v>
      </c>
      <c r="B7" s="100" t="s">
        <v>51</v>
      </c>
      <c r="C7" s="1"/>
      <c r="D7" s="1"/>
      <c r="E7" s="8"/>
      <c r="F7" s="14"/>
    </row>
    <row r="8" spans="1:6" ht="12.75">
      <c r="A8" s="209"/>
      <c r="B8" s="102" t="s">
        <v>52</v>
      </c>
      <c r="C8" s="135">
        <v>1</v>
      </c>
      <c r="D8" s="135">
        <v>260</v>
      </c>
      <c r="E8" s="8">
        <v>260</v>
      </c>
      <c r="F8" s="14">
        <f>E8*F5</f>
        <v>930.644</v>
      </c>
    </row>
    <row r="9" spans="1:6" ht="12.75">
      <c r="A9" s="207" t="s">
        <v>60</v>
      </c>
      <c r="B9" s="97" t="s">
        <v>66</v>
      </c>
      <c r="C9" s="18"/>
      <c r="D9" s="18"/>
      <c r="E9" s="8"/>
      <c r="F9" s="14"/>
    </row>
    <row r="10" spans="1:6" ht="12.75">
      <c r="A10" s="208"/>
      <c r="B10" s="104" t="s">
        <v>67</v>
      </c>
      <c r="C10" s="124">
        <v>25</v>
      </c>
      <c r="D10" s="124">
        <v>49.86</v>
      </c>
      <c r="E10" s="166">
        <v>1316.73</v>
      </c>
      <c r="F10" s="168">
        <f>E10*F5</f>
        <v>4713.103362</v>
      </c>
    </row>
    <row r="11" spans="1:6" ht="12.75">
      <c r="A11" s="208"/>
      <c r="B11" s="104" t="s">
        <v>68</v>
      </c>
      <c r="C11" s="124">
        <v>25</v>
      </c>
      <c r="D11" s="124">
        <v>30.09</v>
      </c>
      <c r="E11" s="193"/>
      <c r="F11" s="170"/>
    </row>
    <row r="12" spans="1:6" ht="12.75">
      <c r="A12" s="208"/>
      <c r="B12" s="104" t="s">
        <v>69</v>
      </c>
      <c r="C12" s="124">
        <v>9.6</v>
      </c>
      <c r="D12" s="124">
        <v>139.22</v>
      </c>
      <c r="E12" s="193"/>
      <c r="F12" s="170"/>
    </row>
    <row r="13" spans="1:6" ht="12.75">
      <c r="A13" s="208"/>
      <c r="B13" s="104" t="s">
        <v>70</v>
      </c>
      <c r="C13" s="124">
        <v>2</v>
      </c>
      <c r="D13" s="124">
        <v>1040.01</v>
      </c>
      <c r="E13" s="193"/>
      <c r="F13" s="170"/>
    </row>
    <row r="14" spans="1:6" ht="12.75">
      <c r="A14" s="209"/>
      <c r="B14" s="104" t="s">
        <v>71</v>
      </c>
      <c r="C14" s="124">
        <v>9.6</v>
      </c>
      <c r="D14" s="124">
        <v>57.55</v>
      </c>
      <c r="E14" s="167"/>
      <c r="F14" s="169"/>
    </row>
    <row r="15" spans="1:6" ht="15">
      <c r="A15" s="207" t="s">
        <v>109</v>
      </c>
      <c r="B15" s="100" t="s">
        <v>133</v>
      </c>
      <c r="C15" s="121"/>
      <c r="D15" s="121"/>
      <c r="E15" s="13"/>
      <c r="F15" s="78"/>
    </row>
    <row r="16" spans="1:6" ht="12.75">
      <c r="A16" s="208"/>
      <c r="B16" s="1" t="s">
        <v>110</v>
      </c>
      <c r="C16" s="18">
        <v>2</v>
      </c>
      <c r="D16" s="18">
        <v>6560</v>
      </c>
      <c r="E16" s="166">
        <v>7223.56</v>
      </c>
      <c r="F16" s="168">
        <f>E16*F5</f>
        <v>25856.010664</v>
      </c>
    </row>
    <row r="17" spans="1:6" ht="12.75">
      <c r="A17" s="208"/>
      <c r="B17" s="1" t="s">
        <v>111</v>
      </c>
      <c r="C17" s="18">
        <v>2</v>
      </c>
      <c r="D17" s="18">
        <v>447.56</v>
      </c>
      <c r="E17" s="193"/>
      <c r="F17" s="170"/>
    </row>
    <row r="18" spans="1:6" ht="12.75">
      <c r="A18" s="208"/>
      <c r="B18" s="1" t="s">
        <v>112</v>
      </c>
      <c r="C18" s="18">
        <v>1</v>
      </c>
      <c r="D18" s="18">
        <v>125</v>
      </c>
      <c r="E18" s="193"/>
      <c r="F18" s="170"/>
    </row>
    <row r="19" spans="1:7" ht="12.75">
      <c r="A19" s="208"/>
      <c r="B19" s="1" t="s">
        <v>113</v>
      </c>
      <c r="C19" s="18">
        <v>3</v>
      </c>
      <c r="D19" s="18">
        <v>345</v>
      </c>
      <c r="E19" s="193"/>
      <c r="F19" s="170"/>
      <c r="G19" s="149"/>
    </row>
    <row r="20" spans="1:7" ht="12.75">
      <c r="A20" s="209"/>
      <c r="B20" s="1" t="s">
        <v>114</v>
      </c>
      <c r="C20" s="18">
        <v>1</v>
      </c>
      <c r="D20" s="18">
        <v>70.89</v>
      </c>
      <c r="E20" s="167"/>
      <c r="F20" s="169"/>
      <c r="G20" s="149"/>
    </row>
    <row r="21" spans="1:7" ht="15">
      <c r="A21" s="207" t="s">
        <v>141</v>
      </c>
      <c r="B21" s="100" t="s">
        <v>142</v>
      </c>
      <c r="C21" s="121"/>
      <c r="D21" s="121"/>
      <c r="E21" s="8"/>
      <c r="F21" s="14"/>
      <c r="G21" s="149"/>
    </row>
    <row r="22" spans="1:7" ht="12.75">
      <c r="A22" s="208"/>
      <c r="B22" s="1" t="s">
        <v>117</v>
      </c>
      <c r="C22" s="18">
        <v>4</v>
      </c>
      <c r="D22" s="18">
        <v>506.8</v>
      </c>
      <c r="E22" s="166">
        <v>806.76</v>
      </c>
      <c r="F22" s="168">
        <f>E22*F5</f>
        <v>2887.7167440000003</v>
      </c>
      <c r="G22" s="149"/>
    </row>
    <row r="23" spans="1:7" ht="12.75">
      <c r="A23" s="208"/>
      <c r="B23" s="1" t="s">
        <v>118</v>
      </c>
      <c r="C23" s="18">
        <v>2</v>
      </c>
      <c r="D23" s="18">
        <v>263.2</v>
      </c>
      <c r="E23" s="193"/>
      <c r="F23" s="170"/>
      <c r="G23" s="149"/>
    </row>
    <row r="24" spans="1:7" ht="12.75">
      <c r="A24" s="208"/>
      <c r="B24" s="1" t="s">
        <v>143</v>
      </c>
      <c r="C24" s="18">
        <v>2</v>
      </c>
      <c r="D24" s="18">
        <v>36.76</v>
      </c>
      <c r="E24" s="167"/>
      <c r="F24" s="169"/>
      <c r="G24" s="149"/>
    </row>
    <row r="25" spans="1:7" ht="15">
      <c r="A25" s="19"/>
      <c r="B25" s="120" t="s">
        <v>194</v>
      </c>
      <c r="C25" s="121"/>
      <c r="D25" s="121"/>
      <c r="E25" s="8"/>
      <c r="F25" s="14"/>
      <c r="G25" s="149"/>
    </row>
    <row r="26" spans="1:7" ht="12.75">
      <c r="A26" s="19"/>
      <c r="B26" s="1" t="s">
        <v>195</v>
      </c>
      <c r="C26" s="18">
        <v>26</v>
      </c>
      <c r="D26" s="18">
        <v>481.78</v>
      </c>
      <c r="E26" s="8">
        <v>482</v>
      </c>
      <c r="F26" s="14">
        <f>E26*F5</f>
        <v>1725.2708</v>
      </c>
      <c r="G26" s="149"/>
    </row>
    <row r="27" spans="1:7" ht="12.75">
      <c r="A27" s="91"/>
      <c r="B27" s="64" t="s">
        <v>32</v>
      </c>
      <c r="C27" s="138"/>
      <c r="D27" s="138"/>
      <c r="E27" s="74">
        <f>SUM(E8:E26)</f>
        <v>10089.050000000001</v>
      </c>
      <c r="F27" s="69">
        <f>SUM(F8:F26)</f>
        <v>36112.74557</v>
      </c>
      <c r="G27" s="149"/>
    </row>
    <row r="28" spans="1:7" ht="12.75">
      <c r="A28" s="91"/>
      <c r="B28" s="67" t="s">
        <v>33</v>
      </c>
      <c r="C28" s="139"/>
      <c r="D28" s="140"/>
      <c r="E28" s="8"/>
      <c r="F28" s="46"/>
      <c r="G28" s="149"/>
    </row>
    <row r="29" spans="1:7" ht="15">
      <c r="A29" s="222" t="s">
        <v>141</v>
      </c>
      <c r="B29" s="120" t="s">
        <v>144</v>
      </c>
      <c r="C29" s="121"/>
      <c r="D29" s="121"/>
      <c r="E29" s="7"/>
      <c r="F29" s="8"/>
      <c r="G29" s="149"/>
    </row>
    <row r="30" spans="1:7" ht="12.75">
      <c r="A30" s="223"/>
      <c r="B30" s="1" t="s">
        <v>145</v>
      </c>
      <c r="C30" s="18">
        <v>4</v>
      </c>
      <c r="D30" s="18">
        <v>112</v>
      </c>
      <c r="E30" s="9"/>
      <c r="F30" s="31">
        <v>112</v>
      </c>
      <c r="G30" s="149"/>
    </row>
    <row r="31" spans="1:7" ht="15">
      <c r="A31" s="222" t="s">
        <v>190</v>
      </c>
      <c r="B31" s="120" t="s">
        <v>21</v>
      </c>
      <c r="C31" s="18"/>
      <c r="D31" s="18"/>
      <c r="E31" s="9"/>
      <c r="F31" s="31"/>
      <c r="G31" s="149"/>
    </row>
    <row r="32" spans="1:7" ht="12.75">
      <c r="A32" s="223"/>
      <c r="B32" s="1" t="s">
        <v>191</v>
      </c>
      <c r="C32" s="18">
        <v>5</v>
      </c>
      <c r="D32" s="18">
        <v>43.3</v>
      </c>
      <c r="E32" s="9"/>
      <c r="F32" s="31">
        <v>43.3</v>
      </c>
      <c r="G32" s="149"/>
    </row>
    <row r="33" spans="1:7" ht="16.5">
      <c r="A33" s="118" t="s">
        <v>190</v>
      </c>
      <c r="B33" s="1" t="s">
        <v>193</v>
      </c>
      <c r="C33" s="18">
        <v>1</v>
      </c>
      <c r="D33" s="18">
        <v>15.37</v>
      </c>
      <c r="E33" s="9"/>
      <c r="F33" s="31">
        <v>15.37</v>
      </c>
      <c r="G33" s="149"/>
    </row>
    <row r="34" spans="1:7" ht="12.75" customHeight="1">
      <c r="A34" s="91"/>
      <c r="B34" s="249" t="s">
        <v>2</v>
      </c>
      <c r="C34" s="250"/>
      <c r="D34" s="250"/>
      <c r="E34" s="251"/>
      <c r="F34" s="14"/>
      <c r="G34" s="149"/>
    </row>
    <row r="35" spans="1:7" ht="12.75" hidden="1">
      <c r="A35" s="91"/>
      <c r="B35" s="37" t="s">
        <v>36</v>
      </c>
      <c r="C35" s="76" t="s">
        <v>37</v>
      </c>
      <c r="D35" s="44" t="s">
        <v>38</v>
      </c>
      <c r="E35" s="8" t="s">
        <v>39</v>
      </c>
      <c r="F35" s="14"/>
      <c r="G35" s="149"/>
    </row>
    <row r="36" spans="1:7" ht="14.25" customHeight="1" hidden="1">
      <c r="A36" s="92"/>
      <c r="B36" s="153">
        <v>1283.5</v>
      </c>
      <c r="C36" s="154">
        <v>10.9834</v>
      </c>
      <c r="D36" s="155">
        <v>12</v>
      </c>
      <c r="E36" s="156">
        <f>B36*C36*D36</f>
        <v>169166.3268</v>
      </c>
      <c r="F36" s="150"/>
      <c r="G36" s="157"/>
    </row>
    <row r="37" spans="1:7" ht="15.75" customHeight="1">
      <c r="A37" s="4"/>
      <c r="B37" s="171" t="s">
        <v>5</v>
      </c>
      <c r="C37" s="172"/>
      <c r="D37" s="172"/>
      <c r="E37" s="173"/>
      <c r="F37" s="18">
        <v>46328</v>
      </c>
      <c r="G37" s="158"/>
    </row>
    <row r="38" spans="1:7" ht="13.5" customHeight="1">
      <c r="A38" s="5"/>
      <c r="B38" s="180" t="s">
        <v>22</v>
      </c>
      <c r="C38" s="181"/>
      <c r="D38" s="181"/>
      <c r="E38" s="182"/>
      <c r="F38" s="18">
        <f>E36*G38</f>
        <v>42291.5817</v>
      </c>
      <c r="G38" s="158">
        <v>0.25</v>
      </c>
    </row>
    <row r="39" spans="1:7" ht="12.75" customHeight="1">
      <c r="A39" s="16"/>
      <c r="B39" s="190" t="s">
        <v>23</v>
      </c>
      <c r="C39" s="191"/>
      <c r="D39" s="191"/>
      <c r="E39" s="192"/>
      <c r="F39" s="18">
        <v>1848</v>
      </c>
      <c r="G39" s="157"/>
    </row>
    <row r="40" spans="1:7" ht="12.75" customHeight="1">
      <c r="A40" s="17"/>
      <c r="B40" s="171" t="s">
        <v>24</v>
      </c>
      <c r="C40" s="172"/>
      <c r="D40" s="172"/>
      <c r="E40" s="173"/>
      <c r="F40" s="18">
        <v>1694.04</v>
      </c>
      <c r="G40" s="157"/>
    </row>
    <row r="41" spans="1:7" ht="12.75" customHeight="1">
      <c r="A41" s="17"/>
      <c r="B41" s="178" t="s">
        <v>25</v>
      </c>
      <c r="C41" s="179"/>
      <c r="D41" s="179"/>
      <c r="E41" s="189"/>
      <c r="F41" s="18">
        <v>802</v>
      </c>
      <c r="G41" s="157"/>
    </row>
    <row r="42" spans="1:7" ht="14.25" customHeight="1">
      <c r="A42" s="17"/>
      <c r="B42" s="178" t="s">
        <v>26</v>
      </c>
      <c r="C42" s="179"/>
      <c r="D42" s="179"/>
      <c r="E42" s="189"/>
      <c r="F42" s="18">
        <f>E36*G42</f>
        <v>20299.959216</v>
      </c>
      <c r="G42" s="158">
        <v>0.12</v>
      </c>
    </row>
    <row r="43" spans="1:7" ht="14.25" customHeight="1">
      <c r="A43" s="17"/>
      <c r="B43" s="178" t="s">
        <v>30</v>
      </c>
      <c r="C43" s="179"/>
      <c r="D43" s="179"/>
      <c r="E43" s="53"/>
      <c r="F43" s="148">
        <v>7612</v>
      </c>
      <c r="G43" s="159">
        <v>0.045</v>
      </c>
    </row>
    <row r="44" spans="1:7" ht="12.75" customHeight="1">
      <c r="A44" s="17"/>
      <c r="B44" s="186" t="s">
        <v>40</v>
      </c>
      <c r="C44" s="187"/>
      <c r="D44" s="187"/>
      <c r="E44" s="188"/>
      <c r="F44" s="57">
        <v>9052</v>
      </c>
      <c r="G44" s="158">
        <v>0.03</v>
      </c>
    </row>
    <row r="45" spans="1:7" ht="13.5" customHeight="1">
      <c r="A45" s="6"/>
      <c r="B45" s="54" t="s">
        <v>6</v>
      </c>
      <c r="C45" s="55"/>
      <c r="D45" s="55"/>
      <c r="E45" s="56"/>
      <c r="F45" s="147">
        <f>SUM(F27:F44)</f>
        <v>166210.99648600002</v>
      </c>
      <c r="G45" s="157"/>
    </row>
    <row r="46" spans="1:7" ht="15.75" customHeight="1">
      <c r="A46" s="6"/>
      <c r="B46" s="161" t="s">
        <v>27</v>
      </c>
      <c r="C46" s="162"/>
      <c r="D46" s="162"/>
      <c r="E46" s="58"/>
      <c r="F46" s="48">
        <v>167786.67</v>
      </c>
      <c r="G46" s="157"/>
    </row>
    <row r="47" spans="1:7" ht="12.75" customHeight="1">
      <c r="A47" s="183" t="s">
        <v>225</v>
      </c>
      <c r="B47" s="184"/>
      <c r="C47" s="184"/>
      <c r="D47" s="184"/>
      <c r="E47" s="185"/>
      <c r="F47" s="48">
        <v>52652</v>
      </c>
      <c r="G47" s="157"/>
    </row>
    <row r="48" spans="1:7" ht="12.75">
      <c r="A48" s="177" t="s">
        <v>28</v>
      </c>
      <c r="B48" s="177"/>
      <c r="C48" s="177"/>
      <c r="D48" s="177"/>
      <c r="E48" s="177"/>
      <c r="F48" s="177"/>
      <c r="G48" s="157"/>
    </row>
    <row r="49" spans="1:7" ht="12.75">
      <c r="A49" s="177" t="s">
        <v>29</v>
      </c>
      <c r="B49" s="177"/>
      <c r="C49" s="177"/>
      <c r="D49" s="177"/>
      <c r="E49" s="177"/>
      <c r="F49" s="177"/>
      <c r="G49" s="157"/>
    </row>
  </sheetData>
  <sheetProtection/>
  <mergeCells count="31">
    <mergeCell ref="A1:F1"/>
    <mergeCell ref="A2:F2"/>
    <mergeCell ref="A3:A4"/>
    <mergeCell ref="B3:B4"/>
    <mergeCell ref="C3:E3"/>
    <mergeCell ref="A49:F49"/>
    <mergeCell ref="A47:E47"/>
    <mergeCell ref="F10:F14"/>
    <mergeCell ref="A29:A30"/>
    <mergeCell ref="E10:E14"/>
    <mergeCell ref="A31:A32"/>
    <mergeCell ref="B44:E44"/>
    <mergeCell ref="B37:E37"/>
    <mergeCell ref="B42:E42"/>
    <mergeCell ref="B43:D43"/>
    <mergeCell ref="F22:F24"/>
    <mergeCell ref="B46:D46"/>
    <mergeCell ref="F16:F20"/>
    <mergeCell ref="E16:E20"/>
    <mergeCell ref="B34:E34"/>
    <mergeCell ref="F3:F4"/>
    <mergeCell ref="A15:A20"/>
    <mergeCell ref="A9:A14"/>
    <mergeCell ref="A7:A8"/>
    <mergeCell ref="A21:A24"/>
    <mergeCell ref="A48:F48"/>
    <mergeCell ref="B38:E38"/>
    <mergeCell ref="B39:E39"/>
    <mergeCell ref="B40:E40"/>
    <mergeCell ref="B41:E41"/>
    <mergeCell ref="E22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G61" sqref="G61"/>
    </sheetView>
  </sheetViews>
  <sheetFormatPr defaultColWidth="9.00390625" defaultRowHeight="12.75"/>
  <cols>
    <col min="1" max="1" width="3.625" style="0" customWidth="1"/>
    <col min="2" max="2" width="52.25390625" style="0" customWidth="1"/>
    <col min="3" max="3" width="8.75390625" style="0" customWidth="1"/>
    <col min="4" max="4" width="10.375" style="0" customWidth="1"/>
    <col min="5" max="5" width="11.75390625" style="0" hidden="1" customWidth="1"/>
    <col min="6" max="6" width="11.625" style="0" customWidth="1"/>
    <col min="7" max="7" width="9.00390625" style="0" hidden="1" customWidth="1"/>
  </cols>
  <sheetData>
    <row r="1" spans="1:6" ht="12.75">
      <c r="A1" s="183" t="s">
        <v>224</v>
      </c>
      <c r="B1" s="184"/>
      <c r="C1" s="184"/>
      <c r="D1" s="184"/>
      <c r="E1" s="184"/>
      <c r="F1" s="185"/>
    </row>
    <row r="2" spans="1:6" ht="12.75">
      <c r="A2" s="183" t="s">
        <v>12</v>
      </c>
      <c r="B2" s="184"/>
      <c r="C2" s="184"/>
      <c r="D2" s="184"/>
      <c r="E2" s="184"/>
      <c r="F2" s="185"/>
    </row>
    <row r="3" spans="1:6" ht="12.75">
      <c r="A3" s="199" t="s">
        <v>19</v>
      </c>
      <c r="B3" s="194" t="s">
        <v>4</v>
      </c>
      <c r="C3" s="196" t="s">
        <v>14</v>
      </c>
      <c r="D3" s="197"/>
      <c r="E3" s="198"/>
      <c r="F3" s="194" t="s">
        <v>15</v>
      </c>
    </row>
    <row r="4" spans="1:6" ht="22.5" customHeight="1">
      <c r="A4" s="200"/>
      <c r="B4" s="195"/>
      <c r="C4" s="2" t="s">
        <v>3</v>
      </c>
      <c r="D4" s="2" t="s">
        <v>16</v>
      </c>
      <c r="E4" s="2" t="s">
        <v>17</v>
      </c>
      <c r="F4" s="195"/>
    </row>
    <row r="5" spans="1:6" ht="14.25" customHeight="1" hidden="1">
      <c r="A5" s="15"/>
      <c r="B5" s="3"/>
      <c r="C5" s="1"/>
      <c r="D5" s="1"/>
      <c r="E5" s="1"/>
      <c r="F5" s="1">
        <v>3.2312</v>
      </c>
    </row>
    <row r="6" spans="1:6" ht="14.25" customHeight="1">
      <c r="A6" s="15" t="s">
        <v>0</v>
      </c>
      <c r="B6" s="3" t="s">
        <v>1</v>
      </c>
      <c r="C6" s="1"/>
      <c r="D6" s="1"/>
      <c r="E6" s="1"/>
      <c r="F6" s="1"/>
    </row>
    <row r="7" spans="1:6" ht="11.25" customHeight="1">
      <c r="A7" s="163" t="s">
        <v>60</v>
      </c>
      <c r="B7" s="97" t="s">
        <v>66</v>
      </c>
      <c r="C7" s="1"/>
      <c r="D7" s="1"/>
      <c r="E7" s="7"/>
      <c r="F7" s="8"/>
    </row>
    <row r="8" spans="1:6" ht="12.75">
      <c r="A8" s="164"/>
      <c r="B8" s="104" t="s">
        <v>67</v>
      </c>
      <c r="C8" s="124">
        <v>29</v>
      </c>
      <c r="D8" s="124">
        <v>57.83</v>
      </c>
      <c r="E8" s="213">
        <v>1874.1</v>
      </c>
      <c r="F8" s="168">
        <f>E8*F5</f>
        <v>6055.59192</v>
      </c>
    </row>
    <row r="9" spans="1:6" ht="12.75">
      <c r="A9" s="164"/>
      <c r="B9" s="104" t="s">
        <v>68</v>
      </c>
      <c r="C9" s="124">
        <v>29</v>
      </c>
      <c r="D9" s="124">
        <v>34.9</v>
      </c>
      <c r="E9" s="214"/>
      <c r="F9" s="170"/>
    </row>
    <row r="10" spans="1:7" ht="12.75">
      <c r="A10" s="164"/>
      <c r="B10" s="104" t="s">
        <v>69</v>
      </c>
      <c r="C10" s="124">
        <v>10.8</v>
      </c>
      <c r="D10" s="124">
        <v>156.62</v>
      </c>
      <c r="E10" s="214"/>
      <c r="F10" s="170"/>
      <c r="G10" s="116"/>
    </row>
    <row r="11" spans="1:6" ht="12.75">
      <c r="A11" s="164"/>
      <c r="B11" s="104" t="s">
        <v>70</v>
      </c>
      <c r="C11" s="124">
        <v>3</v>
      </c>
      <c r="D11" s="124">
        <v>1560.01</v>
      </c>
      <c r="E11" s="214"/>
      <c r="F11" s="170"/>
    </row>
    <row r="12" spans="1:6" ht="12.75">
      <c r="A12" s="164"/>
      <c r="B12" s="104" t="s">
        <v>71</v>
      </c>
      <c r="C12" s="124">
        <v>10.8</v>
      </c>
      <c r="D12" s="124">
        <v>64.74</v>
      </c>
      <c r="E12" s="215"/>
      <c r="F12" s="169"/>
    </row>
    <row r="13" spans="1:6" ht="12.75">
      <c r="A13" s="164"/>
      <c r="B13" s="109" t="s">
        <v>72</v>
      </c>
      <c r="C13" s="18"/>
      <c r="D13" s="18"/>
      <c r="E13" s="81"/>
      <c r="F13" s="78"/>
    </row>
    <row r="14" spans="1:6" ht="14.25" customHeight="1">
      <c r="A14" s="164"/>
      <c r="B14" s="104" t="s">
        <v>73</v>
      </c>
      <c r="C14" s="124">
        <v>2</v>
      </c>
      <c r="D14" s="124">
        <v>420</v>
      </c>
      <c r="E14" s="213">
        <v>1416</v>
      </c>
      <c r="F14" s="168">
        <f>E14*F5</f>
        <v>4575.379199999999</v>
      </c>
    </row>
    <row r="15" spans="1:6" ht="12.75">
      <c r="A15" s="164"/>
      <c r="B15" s="104" t="s">
        <v>74</v>
      </c>
      <c r="C15" s="124">
        <v>2</v>
      </c>
      <c r="D15" s="124">
        <v>140</v>
      </c>
      <c r="E15" s="214"/>
      <c r="F15" s="170"/>
    </row>
    <row r="16" spans="1:6" ht="12.75">
      <c r="A16" s="164"/>
      <c r="B16" s="104" t="s">
        <v>75</v>
      </c>
      <c r="C16" s="124">
        <v>12</v>
      </c>
      <c r="D16" s="124">
        <v>840</v>
      </c>
      <c r="E16" s="214"/>
      <c r="F16" s="170"/>
    </row>
    <row r="17" spans="1:6" ht="12.75">
      <c r="A17" s="165"/>
      <c r="B17" s="104" t="s">
        <v>76</v>
      </c>
      <c r="C17" s="124">
        <v>2</v>
      </c>
      <c r="D17" s="124">
        <v>16</v>
      </c>
      <c r="E17" s="215"/>
      <c r="F17" s="169"/>
    </row>
    <row r="18" spans="1:6" ht="12.75">
      <c r="A18" s="163" t="s">
        <v>96</v>
      </c>
      <c r="B18" s="108" t="s">
        <v>80</v>
      </c>
      <c r="C18" s="18"/>
      <c r="D18" s="18"/>
      <c r="E18" s="8"/>
      <c r="F18" s="14"/>
    </row>
    <row r="19" spans="1:6" ht="12.75" customHeight="1">
      <c r="A19" s="164"/>
      <c r="B19" s="112" t="s">
        <v>94</v>
      </c>
      <c r="C19" s="129">
        <v>1</v>
      </c>
      <c r="D19" s="129">
        <v>67.86</v>
      </c>
      <c r="E19" s="166">
        <v>331.06</v>
      </c>
      <c r="F19" s="168">
        <f>E19*F5</f>
        <v>1069.721072</v>
      </c>
    </row>
    <row r="20" spans="1:6" ht="12.75">
      <c r="A20" s="165"/>
      <c r="B20" s="112" t="s">
        <v>95</v>
      </c>
      <c r="C20" s="129">
        <v>1.8</v>
      </c>
      <c r="D20" s="129">
        <v>263.2</v>
      </c>
      <c r="E20" s="167"/>
      <c r="F20" s="169"/>
    </row>
    <row r="21" spans="1:6" ht="15">
      <c r="A21" s="163" t="s">
        <v>99</v>
      </c>
      <c r="B21" s="100" t="s">
        <v>100</v>
      </c>
      <c r="C21" s="18"/>
      <c r="D21" s="18"/>
      <c r="E21" s="13"/>
      <c r="F21" s="78"/>
    </row>
    <row r="22" spans="1:6" ht="12.75">
      <c r="A22" s="164"/>
      <c r="B22" s="1" t="s">
        <v>101</v>
      </c>
      <c r="C22" s="18">
        <v>5</v>
      </c>
      <c r="D22" s="18">
        <v>398</v>
      </c>
      <c r="E22" s="166">
        <v>449.2</v>
      </c>
      <c r="F22" s="168">
        <f>E22*F5</f>
        <v>1451.4550399999998</v>
      </c>
    </row>
    <row r="23" spans="1:6" ht="12.75">
      <c r="A23" s="164"/>
      <c r="B23" s="1" t="s">
        <v>102</v>
      </c>
      <c r="C23" s="18">
        <v>1</v>
      </c>
      <c r="D23" s="18">
        <v>18.4</v>
      </c>
      <c r="E23" s="193"/>
      <c r="F23" s="170"/>
    </row>
    <row r="24" spans="1:6" ht="12.75">
      <c r="A24" s="164"/>
      <c r="B24" s="1" t="s">
        <v>103</v>
      </c>
      <c r="C24" s="18">
        <v>1</v>
      </c>
      <c r="D24" s="18">
        <v>3.8</v>
      </c>
      <c r="E24" s="193"/>
      <c r="F24" s="170"/>
    </row>
    <row r="25" spans="1:6" ht="12.75">
      <c r="A25" s="164"/>
      <c r="B25" s="1" t="s">
        <v>104</v>
      </c>
      <c r="C25" s="18">
        <v>1</v>
      </c>
      <c r="D25" s="18">
        <v>10.3</v>
      </c>
      <c r="E25" s="193"/>
      <c r="F25" s="170"/>
    </row>
    <row r="26" spans="1:6" ht="12.75">
      <c r="A26" s="164"/>
      <c r="B26" s="1" t="s">
        <v>105</v>
      </c>
      <c r="C26" s="18">
        <v>1</v>
      </c>
      <c r="D26" s="18">
        <v>11.3</v>
      </c>
      <c r="E26" s="193"/>
      <c r="F26" s="170"/>
    </row>
    <row r="27" spans="1:6" ht="12.75">
      <c r="A27" s="165"/>
      <c r="B27" s="1" t="s">
        <v>106</v>
      </c>
      <c r="C27" s="18">
        <v>2</v>
      </c>
      <c r="D27" s="18">
        <v>7.4</v>
      </c>
      <c r="E27" s="167"/>
      <c r="F27" s="169"/>
    </row>
    <row r="28" spans="1:6" ht="12.75" customHeight="1">
      <c r="A28" s="207" t="s">
        <v>109</v>
      </c>
      <c r="B28" s="100" t="s">
        <v>132</v>
      </c>
      <c r="C28" s="18"/>
      <c r="D28" s="18"/>
      <c r="E28" s="8"/>
      <c r="F28" s="14"/>
    </row>
    <row r="29" spans="1:6" ht="12.75">
      <c r="A29" s="208"/>
      <c r="B29" s="1" t="s">
        <v>110</v>
      </c>
      <c r="C29" s="18">
        <v>1</v>
      </c>
      <c r="D29" s="18">
        <v>3280</v>
      </c>
      <c r="E29" s="166">
        <v>4419.71</v>
      </c>
      <c r="F29" s="168">
        <f>E29*F5</f>
        <v>14280.966951999999</v>
      </c>
    </row>
    <row r="30" spans="1:6" ht="12.75">
      <c r="A30" s="208"/>
      <c r="B30" s="1" t="s">
        <v>125</v>
      </c>
      <c r="C30" s="18">
        <v>6.9</v>
      </c>
      <c r="D30" s="18">
        <v>1024.65</v>
      </c>
      <c r="E30" s="193"/>
      <c r="F30" s="170"/>
    </row>
    <row r="31" spans="1:6" ht="12.75">
      <c r="A31" s="209"/>
      <c r="B31" s="1" t="s">
        <v>126</v>
      </c>
      <c r="C31" s="18">
        <v>0.93</v>
      </c>
      <c r="D31" s="18">
        <v>115.06</v>
      </c>
      <c r="E31" s="167"/>
      <c r="F31" s="169"/>
    </row>
    <row r="32" spans="1:6" ht="18.75">
      <c r="A32" s="19" t="s">
        <v>169</v>
      </c>
      <c r="B32" s="117" t="s">
        <v>170</v>
      </c>
      <c r="C32" s="124">
        <v>2</v>
      </c>
      <c r="D32" s="124"/>
      <c r="E32" s="8"/>
      <c r="F32" s="14">
        <v>20952</v>
      </c>
    </row>
    <row r="33" spans="1:6" ht="12.75">
      <c r="A33" s="207" t="s">
        <v>169</v>
      </c>
      <c r="B33" s="119" t="s">
        <v>176</v>
      </c>
      <c r="C33" s="127"/>
      <c r="D33" s="128"/>
      <c r="E33" s="35"/>
      <c r="F33" s="34"/>
    </row>
    <row r="34" spans="1:6" ht="12.75">
      <c r="A34" s="208"/>
      <c r="B34" s="1" t="s">
        <v>171</v>
      </c>
      <c r="C34" s="18">
        <v>4</v>
      </c>
      <c r="D34" s="18">
        <v>60</v>
      </c>
      <c r="E34" s="166">
        <v>2480</v>
      </c>
      <c r="F34" s="168">
        <f>E34*F5</f>
        <v>8013.375999999999</v>
      </c>
    </row>
    <row r="35" spans="1:6" ht="12.75">
      <c r="A35" s="208"/>
      <c r="B35" s="1" t="s">
        <v>172</v>
      </c>
      <c r="C35" s="18">
        <v>16</v>
      </c>
      <c r="D35" s="18">
        <v>1480</v>
      </c>
      <c r="E35" s="193"/>
      <c r="F35" s="170"/>
    </row>
    <row r="36" spans="1:6" ht="12.75">
      <c r="A36" s="208"/>
      <c r="B36" s="1" t="s">
        <v>173</v>
      </c>
      <c r="C36" s="18">
        <v>2</v>
      </c>
      <c r="D36" s="18">
        <v>760</v>
      </c>
      <c r="E36" s="193"/>
      <c r="F36" s="170"/>
    </row>
    <row r="37" spans="1:6" ht="12.75">
      <c r="A37" s="208"/>
      <c r="B37" s="1" t="s">
        <v>174</v>
      </c>
      <c r="C37" s="18">
        <v>2</v>
      </c>
      <c r="D37" s="18">
        <v>180</v>
      </c>
      <c r="E37" s="167"/>
      <c r="F37" s="169"/>
    </row>
    <row r="38" spans="1:6" ht="12.75">
      <c r="A38" s="208"/>
      <c r="B38" s="98" t="s">
        <v>177</v>
      </c>
      <c r="C38" s="127"/>
      <c r="D38" s="128"/>
      <c r="E38" s="35"/>
      <c r="F38" s="34"/>
    </row>
    <row r="39" spans="1:6" ht="15" customHeight="1">
      <c r="A39" s="209"/>
      <c r="B39" s="1" t="s">
        <v>175</v>
      </c>
      <c r="C39" s="18">
        <v>1</v>
      </c>
      <c r="D39" s="18">
        <v>1850</v>
      </c>
      <c r="E39" s="35">
        <v>1850</v>
      </c>
      <c r="F39" s="34">
        <f>E39*F5</f>
        <v>5977.719999999999</v>
      </c>
    </row>
    <row r="40" spans="1:6" ht="9.75" customHeight="1">
      <c r="A40" s="36"/>
      <c r="B40" s="64" t="s">
        <v>32</v>
      </c>
      <c r="C40" s="141"/>
      <c r="D40" s="142"/>
      <c r="E40" s="75">
        <f>SUM(E8:E39)</f>
        <v>12820.07</v>
      </c>
      <c r="F40" s="66">
        <f>SUM(F8:F39)</f>
        <v>62376.210183999996</v>
      </c>
    </row>
    <row r="41" spans="1:6" ht="16.5" customHeight="1" hidden="1">
      <c r="A41" s="36"/>
      <c r="B41" s="67" t="s">
        <v>33</v>
      </c>
      <c r="C41" s="143"/>
      <c r="D41" s="144"/>
      <c r="E41" s="35"/>
      <c r="F41" s="63"/>
    </row>
    <row r="42" spans="1:6" ht="12" customHeight="1">
      <c r="A42" s="32"/>
      <c r="B42" s="249" t="s">
        <v>2</v>
      </c>
      <c r="C42" s="250"/>
      <c r="D42" s="250"/>
      <c r="E42" s="251"/>
      <c r="F42" s="14"/>
    </row>
    <row r="43" spans="1:6" ht="12.75" hidden="1">
      <c r="A43" s="40"/>
      <c r="B43" s="37" t="s">
        <v>36</v>
      </c>
      <c r="C43" s="76" t="s">
        <v>37</v>
      </c>
      <c r="D43" s="44" t="s">
        <v>38</v>
      </c>
      <c r="E43" s="8" t="s">
        <v>39</v>
      </c>
      <c r="F43" s="14"/>
    </row>
    <row r="44" spans="1:6" ht="12" customHeight="1" hidden="1">
      <c r="A44" s="40"/>
      <c r="B44" s="60">
        <v>1249.4</v>
      </c>
      <c r="C44" s="59">
        <v>10.9799</v>
      </c>
      <c r="D44" s="61">
        <v>12</v>
      </c>
      <c r="E44" s="13">
        <f>B44*C44*D44</f>
        <v>164619.44472000003</v>
      </c>
      <c r="F44" s="14"/>
    </row>
    <row r="45" spans="1:7" ht="15.75" customHeight="1">
      <c r="A45" s="4"/>
      <c r="B45" s="171" t="s">
        <v>5</v>
      </c>
      <c r="C45" s="172"/>
      <c r="D45" s="172"/>
      <c r="E45" s="173"/>
      <c r="F45" s="18">
        <v>45402</v>
      </c>
      <c r="G45" s="88"/>
    </row>
    <row r="46" spans="1:7" ht="15" customHeight="1">
      <c r="A46" s="5"/>
      <c r="B46" s="180" t="s">
        <v>22</v>
      </c>
      <c r="C46" s="181"/>
      <c r="D46" s="181"/>
      <c r="E46" s="182"/>
      <c r="F46" s="18">
        <f>E44*G46</f>
        <v>41154.86118000001</v>
      </c>
      <c r="G46" s="88">
        <v>0.25</v>
      </c>
    </row>
    <row r="47" spans="1:6" ht="12.75" customHeight="1">
      <c r="A47" s="16"/>
      <c r="B47" s="190" t="s">
        <v>23</v>
      </c>
      <c r="C47" s="191"/>
      <c r="D47" s="191"/>
      <c r="E47" s="192"/>
      <c r="F47" s="18">
        <v>2055</v>
      </c>
    </row>
    <row r="48" spans="1:6" ht="12.75" customHeight="1">
      <c r="A48" s="17"/>
      <c r="B48" s="171" t="s">
        <v>24</v>
      </c>
      <c r="C48" s="172"/>
      <c r="D48" s="172"/>
      <c r="E48" s="173"/>
      <c r="F48" s="18">
        <v>1649.16</v>
      </c>
    </row>
    <row r="49" spans="1:6" ht="12.75">
      <c r="A49" s="17"/>
      <c r="B49" s="178" t="s">
        <v>25</v>
      </c>
      <c r="C49" s="179"/>
      <c r="D49" s="179"/>
      <c r="E49" s="189"/>
      <c r="F49" s="18">
        <v>815</v>
      </c>
    </row>
    <row r="50" spans="1:7" ht="12.75">
      <c r="A50" s="17"/>
      <c r="B50" s="178" t="s">
        <v>26</v>
      </c>
      <c r="C50" s="179"/>
      <c r="D50" s="179"/>
      <c r="E50" s="189"/>
      <c r="F50" s="18">
        <f>E44*G50</f>
        <v>19754.333366400002</v>
      </c>
      <c r="G50" s="88">
        <v>0.12</v>
      </c>
    </row>
    <row r="51" spans="1:7" ht="14.25" customHeight="1">
      <c r="A51" s="17"/>
      <c r="B51" s="178" t="s">
        <v>30</v>
      </c>
      <c r="C51" s="179"/>
      <c r="D51" s="179"/>
      <c r="E51" s="53"/>
      <c r="F51" s="18">
        <f>E44*G51</f>
        <v>7407.875012400001</v>
      </c>
      <c r="G51" s="89">
        <v>0.045</v>
      </c>
    </row>
    <row r="52" spans="1:7" ht="12.75" customHeight="1">
      <c r="A52" s="17"/>
      <c r="B52" s="186" t="s">
        <v>40</v>
      </c>
      <c r="C52" s="187"/>
      <c r="D52" s="187"/>
      <c r="E52" s="188"/>
      <c r="F52" s="57">
        <v>8422</v>
      </c>
      <c r="G52" s="88">
        <v>0.03</v>
      </c>
    </row>
    <row r="53" spans="1:6" ht="12.75" customHeight="1">
      <c r="A53" s="6"/>
      <c r="B53" s="54" t="s">
        <v>6</v>
      </c>
      <c r="C53" s="55"/>
      <c r="D53" s="55"/>
      <c r="E53" s="56"/>
      <c r="F53" s="42">
        <f>SUM(F40:F52)</f>
        <v>189036.43974280002</v>
      </c>
    </row>
    <row r="54" spans="1:6" ht="12.75" customHeight="1">
      <c r="A54" s="6"/>
      <c r="B54" s="161" t="s">
        <v>27</v>
      </c>
      <c r="C54" s="162"/>
      <c r="D54" s="162"/>
      <c r="E54" s="58"/>
      <c r="F54" s="48">
        <v>165688.4</v>
      </c>
    </row>
    <row r="55" spans="1:7" ht="12.75">
      <c r="A55" s="6"/>
      <c r="B55" s="161" t="s">
        <v>31</v>
      </c>
      <c r="C55" s="162"/>
      <c r="D55" s="162"/>
      <c r="E55" s="52"/>
      <c r="F55" s="110">
        <f>F54-F53</f>
        <v>-23348.03974280003</v>
      </c>
      <c r="G55" s="111"/>
    </row>
    <row r="56" spans="1:6" ht="12.75">
      <c r="A56" s="183" t="s">
        <v>225</v>
      </c>
      <c r="B56" s="184"/>
      <c r="C56" s="184"/>
      <c r="D56" s="184"/>
      <c r="E56" s="185"/>
      <c r="F56" s="48">
        <v>4803</v>
      </c>
    </row>
    <row r="57" spans="1:6" ht="14.25" customHeight="1">
      <c r="A57" s="177" t="s">
        <v>28</v>
      </c>
      <c r="B57" s="177"/>
      <c r="C57" s="177"/>
      <c r="D57" s="177"/>
      <c r="E57" s="177"/>
      <c r="F57" s="177"/>
    </row>
    <row r="58" spans="1:6" ht="12.75">
      <c r="A58" s="177" t="s">
        <v>29</v>
      </c>
      <c r="B58" s="177"/>
      <c r="C58" s="177"/>
      <c r="D58" s="177"/>
      <c r="E58" s="177"/>
      <c r="F58" s="177"/>
    </row>
  </sheetData>
  <sheetProtection/>
  <mergeCells count="37">
    <mergeCell ref="A58:F58"/>
    <mergeCell ref="B51:D51"/>
    <mergeCell ref="B45:E45"/>
    <mergeCell ref="B54:D54"/>
    <mergeCell ref="B55:D55"/>
    <mergeCell ref="A57:F57"/>
    <mergeCell ref="B46:E46"/>
    <mergeCell ref="B49:E49"/>
    <mergeCell ref="B50:E50"/>
    <mergeCell ref="A56:E56"/>
    <mergeCell ref="F8:F12"/>
    <mergeCell ref="E14:E17"/>
    <mergeCell ref="F14:F17"/>
    <mergeCell ref="E22:E27"/>
    <mergeCell ref="F22:F27"/>
    <mergeCell ref="B42:E42"/>
    <mergeCell ref="F34:F37"/>
    <mergeCell ref="F29:F31"/>
    <mergeCell ref="A1:F1"/>
    <mergeCell ref="A2:F2"/>
    <mergeCell ref="A3:A4"/>
    <mergeCell ref="B3:B4"/>
    <mergeCell ref="C3:E3"/>
    <mergeCell ref="A21:A27"/>
    <mergeCell ref="F3:F4"/>
    <mergeCell ref="A7:A17"/>
    <mergeCell ref="E8:E12"/>
    <mergeCell ref="F19:F20"/>
    <mergeCell ref="B52:E52"/>
    <mergeCell ref="B48:E48"/>
    <mergeCell ref="A18:A20"/>
    <mergeCell ref="E19:E20"/>
    <mergeCell ref="E29:E31"/>
    <mergeCell ref="A33:A39"/>
    <mergeCell ref="E34:E37"/>
    <mergeCell ref="A28:A31"/>
    <mergeCell ref="B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L12" sqref="L12"/>
    </sheetView>
  </sheetViews>
  <sheetFormatPr defaultColWidth="9.00390625" defaultRowHeight="12.75"/>
  <cols>
    <col min="1" max="1" width="3.00390625" style="0" customWidth="1"/>
    <col min="2" max="2" width="53.00390625" style="0" customWidth="1"/>
    <col min="3" max="3" width="6.25390625" style="0" customWidth="1"/>
    <col min="4" max="4" width="10.375" style="0" customWidth="1"/>
    <col min="5" max="5" width="8.375" style="0" hidden="1" customWidth="1"/>
    <col min="6" max="6" width="11.375" style="0" customWidth="1"/>
    <col min="7" max="7" width="9.125" style="0" hidden="1" customWidth="1"/>
  </cols>
  <sheetData>
    <row r="1" spans="1:6" ht="12.75">
      <c r="A1" s="183" t="s">
        <v>224</v>
      </c>
      <c r="B1" s="184"/>
      <c r="C1" s="184"/>
      <c r="D1" s="184"/>
      <c r="E1" s="184"/>
      <c r="F1" s="185"/>
    </row>
    <row r="2" spans="1:6" ht="12.75">
      <c r="A2" s="183" t="s">
        <v>13</v>
      </c>
      <c r="B2" s="184"/>
      <c r="C2" s="184"/>
      <c r="D2" s="184"/>
      <c r="E2" s="184"/>
      <c r="F2" s="185"/>
    </row>
    <row r="3" spans="1:6" ht="12.75">
      <c r="A3" s="199" t="s">
        <v>19</v>
      </c>
      <c r="B3" s="194" t="s">
        <v>4</v>
      </c>
      <c r="C3" s="196" t="s">
        <v>14</v>
      </c>
      <c r="D3" s="197"/>
      <c r="E3" s="198"/>
      <c r="F3" s="194" t="s">
        <v>15</v>
      </c>
    </row>
    <row r="4" spans="1:6" ht="24" customHeight="1">
      <c r="A4" s="200"/>
      <c r="B4" s="195"/>
      <c r="C4" s="2" t="s">
        <v>3</v>
      </c>
      <c r="D4" s="2" t="s">
        <v>16</v>
      </c>
      <c r="E4" s="2" t="s">
        <v>17</v>
      </c>
      <c r="F4" s="195"/>
    </row>
    <row r="5" spans="1:6" ht="11.25" customHeight="1" hidden="1">
      <c r="A5" s="15"/>
      <c r="B5" s="3"/>
      <c r="C5" s="1"/>
      <c r="D5" s="1"/>
      <c r="E5" s="1"/>
      <c r="F5" s="1">
        <v>3.8344</v>
      </c>
    </row>
    <row r="6" spans="1:6" ht="13.5" customHeight="1">
      <c r="A6" s="15" t="s">
        <v>0</v>
      </c>
      <c r="B6" s="3" t="s">
        <v>1</v>
      </c>
      <c r="C6" s="1"/>
      <c r="D6" s="1"/>
      <c r="E6" s="1"/>
      <c r="F6" s="1"/>
    </row>
    <row r="7" spans="1:6" ht="12.75" customHeight="1">
      <c r="A7" s="207" t="s">
        <v>34</v>
      </c>
      <c r="B7" s="100" t="s">
        <v>51</v>
      </c>
      <c r="C7" s="1"/>
      <c r="D7" s="1"/>
      <c r="E7" s="11"/>
      <c r="F7" s="14"/>
    </row>
    <row r="8" spans="1:6" ht="12.75">
      <c r="A8" s="209"/>
      <c r="B8" s="102" t="s">
        <v>52</v>
      </c>
      <c r="C8" s="135">
        <v>1</v>
      </c>
      <c r="D8" s="135">
        <v>260</v>
      </c>
      <c r="E8" s="8">
        <v>260</v>
      </c>
      <c r="F8" s="14">
        <f>E8*F5</f>
        <v>996.944</v>
      </c>
    </row>
    <row r="9" spans="1:6" ht="13.5" customHeight="1">
      <c r="A9" s="207" t="s">
        <v>60</v>
      </c>
      <c r="B9" s="97" t="s">
        <v>66</v>
      </c>
      <c r="C9" s="18"/>
      <c r="D9" s="18"/>
      <c r="E9" s="8"/>
      <c r="F9" s="14"/>
    </row>
    <row r="10" spans="1:6" ht="12.75">
      <c r="A10" s="208"/>
      <c r="B10" s="104" t="s">
        <v>67</v>
      </c>
      <c r="C10" s="124">
        <v>24</v>
      </c>
      <c r="D10" s="124">
        <v>47.86</v>
      </c>
      <c r="E10" s="166">
        <v>1858.11</v>
      </c>
      <c r="F10" s="168">
        <f>E10*F5</f>
        <v>7124.736984</v>
      </c>
    </row>
    <row r="11" spans="1:6" ht="12.75">
      <c r="A11" s="208"/>
      <c r="B11" s="104" t="s">
        <v>68</v>
      </c>
      <c r="C11" s="124">
        <v>24</v>
      </c>
      <c r="D11" s="124">
        <v>28.89</v>
      </c>
      <c r="E11" s="193"/>
      <c r="F11" s="170"/>
    </row>
    <row r="12" spans="1:6" ht="12.75">
      <c r="A12" s="208"/>
      <c r="B12" s="104" t="s">
        <v>69</v>
      </c>
      <c r="C12" s="124">
        <v>10.8</v>
      </c>
      <c r="D12" s="124">
        <v>156.62</v>
      </c>
      <c r="E12" s="193"/>
      <c r="F12" s="170"/>
    </row>
    <row r="13" spans="1:6" ht="12.75">
      <c r="A13" s="208"/>
      <c r="B13" s="104" t="s">
        <v>70</v>
      </c>
      <c r="C13" s="124">
        <v>3</v>
      </c>
      <c r="D13" s="124">
        <v>1560</v>
      </c>
      <c r="E13" s="193"/>
      <c r="F13" s="170"/>
    </row>
    <row r="14" spans="1:6" ht="12.75">
      <c r="A14" s="209"/>
      <c r="B14" s="104" t="s">
        <v>71</v>
      </c>
      <c r="C14" s="124">
        <v>10.8</v>
      </c>
      <c r="D14" s="124">
        <v>64.74</v>
      </c>
      <c r="E14" s="167"/>
      <c r="F14" s="169"/>
    </row>
    <row r="15" spans="1:6" ht="15">
      <c r="A15" s="207" t="s">
        <v>96</v>
      </c>
      <c r="B15" s="100" t="s">
        <v>97</v>
      </c>
      <c r="C15" s="18"/>
      <c r="D15" s="18"/>
      <c r="E15" s="8"/>
      <c r="F15" s="14"/>
    </row>
    <row r="16" spans="1:6" ht="12.75">
      <c r="A16" s="208"/>
      <c r="B16" s="112" t="s">
        <v>91</v>
      </c>
      <c r="C16" s="129">
        <v>2</v>
      </c>
      <c r="D16" s="129">
        <v>130.2</v>
      </c>
      <c r="E16" s="166">
        <v>308.2</v>
      </c>
      <c r="F16" s="168">
        <f>E16*F5</f>
        <v>1181.76208</v>
      </c>
    </row>
    <row r="17" spans="1:6" ht="12.75">
      <c r="A17" s="208"/>
      <c r="B17" s="112" t="s">
        <v>92</v>
      </c>
      <c r="C17" s="129">
        <v>2</v>
      </c>
      <c r="D17" s="129">
        <v>126</v>
      </c>
      <c r="E17" s="193"/>
      <c r="F17" s="170"/>
    </row>
    <row r="18" spans="1:6" ht="12.75">
      <c r="A18" s="209"/>
      <c r="B18" s="112" t="s">
        <v>93</v>
      </c>
      <c r="C18" s="129">
        <v>2</v>
      </c>
      <c r="D18" s="129">
        <v>52</v>
      </c>
      <c r="E18" s="167"/>
      <c r="F18" s="169"/>
    </row>
    <row r="19" spans="1:6" ht="18.75">
      <c r="A19" s="19" t="s">
        <v>169</v>
      </c>
      <c r="B19" s="117" t="s">
        <v>170</v>
      </c>
      <c r="C19" s="124">
        <v>2</v>
      </c>
      <c r="D19" s="124"/>
      <c r="E19" s="8"/>
      <c r="F19" s="14">
        <v>20952</v>
      </c>
    </row>
    <row r="20" spans="1:6" ht="15">
      <c r="A20" s="207" t="s">
        <v>221</v>
      </c>
      <c r="B20" s="120" t="s">
        <v>54</v>
      </c>
      <c r="C20" s="18"/>
      <c r="D20" s="18"/>
      <c r="E20" s="8"/>
      <c r="F20" s="14"/>
    </row>
    <row r="21" spans="1:6" ht="12.75">
      <c r="A21" s="208"/>
      <c r="B21" s="1" t="s">
        <v>118</v>
      </c>
      <c r="C21" s="18">
        <v>1</v>
      </c>
      <c r="D21" s="18">
        <v>177.4</v>
      </c>
      <c r="E21" s="8"/>
      <c r="F21" s="168">
        <v>257.4</v>
      </c>
    </row>
    <row r="22" spans="1:6" ht="12.75">
      <c r="A22" s="209"/>
      <c r="B22" s="1" t="s">
        <v>223</v>
      </c>
      <c r="C22" s="18">
        <v>1</v>
      </c>
      <c r="D22" s="18">
        <v>80</v>
      </c>
      <c r="E22" s="8"/>
      <c r="F22" s="169"/>
    </row>
    <row r="23" spans="1:6" ht="12.75">
      <c r="A23" s="19"/>
      <c r="B23" s="64" t="s">
        <v>32</v>
      </c>
      <c r="C23" s="145"/>
      <c r="D23" s="69"/>
      <c r="E23" s="74">
        <f>SUM(E8:E22)</f>
        <v>2426.3099999999995</v>
      </c>
      <c r="F23" s="69">
        <f>SUM(F7:F22)</f>
        <v>30512.843064</v>
      </c>
    </row>
    <row r="24" spans="1:6" ht="12.75">
      <c r="A24" s="19"/>
      <c r="B24" s="67" t="s">
        <v>33</v>
      </c>
      <c r="C24" s="146"/>
      <c r="D24" s="46"/>
      <c r="E24" s="8"/>
      <c r="F24" s="46"/>
    </row>
    <row r="25" spans="1:6" ht="15">
      <c r="A25" s="252" t="s">
        <v>141</v>
      </c>
      <c r="B25" s="100" t="s">
        <v>144</v>
      </c>
      <c r="C25" s="18"/>
      <c r="D25" s="18"/>
      <c r="E25" s="8"/>
      <c r="F25" s="14"/>
    </row>
    <row r="26" spans="1:6" ht="12.75">
      <c r="A26" s="252"/>
      <c r="B26" s="1" t="s">
        <v>145</v>
      </c>
      <c r="C26" s="18">
        <v>5</v>
      </c>
      <c r="D26" s="18">
        <v>140</v>
      </c>
      <c r="E26" s="8"/>
      <c r="F26" s="14">
        <v>140</v>
      </c>
    </row>
    <row r="27" spans="1:6" ht="15">
      <c r="A27" s="207"/>
      <c r="B27" s="120" t="s">
        <v>216</v>
      </c>
      <c r="C27" s="18"/>
      <c r="D27" s="18"/>
      <c r="E27" s="8"/>
      <c r="F27" s="14"/>
    </row>
    <row r="28" spans="1:6" ht="12.75">
      <c r="A28" s="208"/>
      <c r="B28" s="1" t="s">
        <v>217</v>
      </c>
      <c r="C28" s="18">
        <v>2</v>
      </c>
      <c r="D28" s="18">
        <v>24</v>
      </c>
      <c r="E28" s="8"/>
      <c r="F28" s="14">
        <v>24</v>
      </c>
    </row>
    <row r="29" spans="1:6" ht="15">
      <c r="A29" s="208"/>
      <c r="B29" s="120" t="s">
        <v>144</v>
      </c>
      <c r="C29" s="18"/>
      <c r="D29" s="18"/>
      <c r="E29" s="8"/>
      <c r="F29" s="14"/>
    </row>
    <row r="30" spans="1:6" ht="12.75">
      <c r="A30" s="208"/>
      <c r="B30" s="1" t="s">
        <v>214</v>
      </c>
      <c r="C30" s="18">
        <v>1</v>
      </c>
      <c r="D30" s="18">
        <v>13</v>
      </c>
      <c r="E30" s="8"/>
      <c r="F30" s="168">
        <v>73</v>
      </c>
    </row>
    <row r="31" spans="1:6" ht="12.75">
      <c r="A31" s="209"/>
      <c r="B31" s="1" t="s">
        <v>222</v>
      </c>
      <c r="C31" s="18">
        <v>2</v>
      </c>
      <c r="D31" s="18">
        <v>60</v>
      </c>
      <c r="E31" s="8"/>
      <c r="F31" s="169"/>
    </row>
    <row r="32" spans="1:6" ht="11.25" customHeight="1">
      <c r="A32" s="32"/>
      <c r="B32" s="249" t="s">
        <v>2</v>
      </c>
      <c r="C32" s="250"/>
      <c r="D32" s="250"/>
      <c r="E32" s="251"/>
      <c r="F32" s="14"/>
    </row>
    <row r="33" spans="1:6" ht="12.75" hidden="1">
      <c r="A33" s="36"/>
      <c r="B33" s="37" t="s">
        <v>36</v>
      </c>
      <c r="C33" s="76" t="s">
        <v>37</v>
      </c>
      <c r="D33" s="44" t="s">
        <v>38</v>
      </c>
      <c r="E33" s="8" t="s">
        <v>39</v>
      </c>
      <c r="F33" s="14"/>
    </row>
    <row r="34" spans="1:6" ht="13.5" customHeight="1" hidden="1">
      <c r="A34" s="36"/>
      <c r="B34" s="60">
        <v>1284.4</v>
      </c>
      <c r="C34" s="59">
        <v>10.98</v>
      </c>
      <c r="D34" s="61">
        <v>12</v>
      </c>
      <c r="E34" s="13">
        <f>B34*C34*D34</f>
        <v>169232.54400000002</v>
      </c>
      <c r="F34" s="14"/>
    </row>
    <row r="35" spans="1:7" ht="14.25" customHeight="1">
      <c r="A35" s="4"/>
      <c r="B35" s="171" t="s">
        <v>5</v>
      </c>
      <c r="C35" s="172"/>
      <c r="D35" s="172"/>
      <c r="E35" s="173"/>
      <c r="F35" s="18">
        <v>46328</v>
      </c>
      <c r="G35" s="88">
        <v>0.12</v>
      </c>
    </row>
    <row r="36" spans="1:7" ht="12.75" customHeight="1">
      <c r="A36" s="5"/>
      <c r="B36" s="180" t="s">
        <v>22</v>
      </c>
      <c r="C36" s="181"/>
      <c r="D36" s="181"/>
      <c r="E36" s="182"/>
      <c r="F36" s="18">
        <f>E34*G36</f>
        <v>42308.136000000006</v>
      </c>
      <c r="G36" s="88">
        <v>0.25</v>
      </c>
    </row>
    <row r="37" spans="1:6" ht="12.75" customHeight="1">
      <c r="A37" s="16"/>
      <c r="B37" s="190" t="s">
        <v>23</v>
      </c>
      <c r="C37" s="191"/>
      <c r="D37" s="191"/>
      <c r="E37" s="192"/>
      <c r="F37" s="18">
        <v>1850</v>
      </c>
    </row>
    <row r="38" spans="1:6" ht="12.75" customHeight="1">
      <c r="A38" s="17"/>
      <c r="B38" s="171" t="s">
        <v>24</v>
      </c>
      <c r="C38" s="172"/>
      <c r="D38" s="172"/>
      <c r="E38" s="173"/>
      <c r="F38" s="18">
        <v>1695.36</v>
      </c>
    </row>
    <row r="39" spans="1:6" ht="12.75">
      <c r="A39" s="17"/>
      <c r="B39" s="178" t="s">
        <v>25</v>
      </c>
      <c r="C39" s="179"/>
      <c r="D39" s="179"/>
      <c r="E39" s="189"/>
      <c r="F39" s="18">
        <v>802</v>
      </c>
    </row>
    <row r="40" spans="1:7" ht="12.75">
      <c r="A40" s="17"/>
      <c r="B40" s="178" t="s">
        <v>26</v>
      </c>
      <c r="C40" s="179"/>
      <c r="D40" s="179"/>
      <c r="E40" s="189"/>
      <c r="F40" s="18">
        <f>E34*G40</f>
        <v>20307.905280000003</v>
      </c>
      <c r="G40" s="88">
        <v>0.12</v>
      </c>
    </row>
    <row r="41" spans="1:7" ht="12" customHeight="1">
      <c r="A41" s="17"/>
      <c r="B41" s="178" t="s">
        <v>30</v>
      </c>
      <c r="C41" s="179"/>
      <c r="D41" s="179"/>
      <c r="E41" s="53"/>
      <c r="F41" s="18">
        <f>E34*G41</f>
        <v>7615.464480000001</v>
      </c>
      <c r="G41" s="89">
        <v>0.045</v>
      </c>
    </row>
    <row r="42" spans="1:7" ht="12.75" customHeight="1">
      <c r="A42" s="17"/>
      <c r="B42" s="186" t="s">
        <v>40</v>
      </c>
      <c r="C42" s="187"/>
      <c r="D42" s="187"/>
      <c r="E42" s="188"/>
      <c r="F42" s="57">
        <v>8464</v>
      </c>
      <c r="G42" s="88">
        <v>0.03</v>
      </c>
    </row>
    <row r="43" spans="1:6" ht="12.75" customHeight="1">
      <c r="A43" s="6"/>
      <c r="B43" s="54" t="s">
        <v>6</v>
      </c>
      <c r="C43" s="55"/>
      <c r="D43" s="55"/>
      <c r="E43" s="56"/>
      <c r="F43" s="42">
        <f>SUM(F23:F42)</f>
        <v>160120.708824</v>
      </c>
    </row>
    <row r="44" spans="1:6" ht="15" customHeight="1">
      <c r="A44" s="6"/>
      <c r="B44" s="161" t="s">
        <v>27</v>
      </c>
      <c r="C44" s="162"/>
      <c r="D44" s="162"/>
      <c r="E44" s="58"/>
      <c r="F44" s="20">
        <v>169754.4</v>
      </c>
    </row>
    <row r="45" spans="1:6" ht="15" customHeight="1">
      <c r="A45" s="183" t="s">
        <v>225</v>
      </c>
      <c r="B45" s="184"/>
      <c r="C45" s="184"/>
      <c r="D45" s="184"/>
      <c r="E45" s="185"/>
      <c r="F45" s="48">
        <v>25795</v>
      </c>
    </row>
    <row r="46" spans="1:6" ht="12.75">
      <c r="A46" s="177" t="s">
        <v>28</v>
      </c>
      <c r="B46" s="177"/>
      <c r="C46" s="177"/>
      <c r="D46" s="177"/>
      <c r="E46" s="177"/>
      <c r="F46" s="177"/>
    </row>
    <row r="47" spans="1:6" ht="12.75">
      <c r="A47" s="177" t="s">
        <v>29</v>
      </c>
      <c r="B47" s="177"/>
      <c r="C47" s="177"/>
      <c r="D47" s="177"/>
      <c r="E47" s="177"/>
      <c r="F47" s="177"/>
    </row>
  </sheetData>
  <sheetProtection/>
  <mergeCells count="31">
    <mergeCell ref="F21:F22"/>
    <mergeCell ref="B40:E40"/>
    <mergeCell ref="A46:F46"/>
    <mergeCell ref="A45:E45"/>
    <mergeCell ref="B42:E42"/>
    <mergeCell ref="B32:E32"/>
    <mergeCell ref="F30:F31"/>
    <mergeCell ref="F10:F14"/>
    <mergeCell ref="B37:E37"/>
    <mergeCell ref="B36:E36"/>
    <mergeCell ref="B38:E38"/>
    <mergeCell ref="B39:E39"/>
    <mergeCell ref="A47:F47"/>
    <mergeCell ref="B44:D44"/>
    <mergeCell ref="B41:D41"/>
    <mergeCell ref="A15:A18"/>
    <mergeCell ref="F16:F18"/>
    <mergeCell ref="A7:A8"/>
    <mergeCell ref="A9:A14"/>
    <mergeCell ref="E10:E14"/>
    <mergeCell ref="A25:A26"/>
    <mergeCell ref="B35:E35"/>
    <mergeCell ref="E16:E18"/>
    <mergeCell ref="A27:A31"/>
    <mergeCell ref="A20:A22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L67" sqref="L67"/>
    </sheetView>
  </sheetViews>
  <sheetFormatPr defaultColWidth="9.00390625" defaultRowHeight="12.75"/>
  <cols>
    <col min="1" max="1" width="3.125" style="0" customWidth="1"/>
    <col min="2" max="2" width="50.25390625" style="0" customWidth="1"/>
    <col min="3" max="3" width="8.625" style="0" customWidth="1"/>
    <col min="4" max="4" width="11.125" style="0" customWidth="1"/>
    <col min="5" max="5" width="11.25390625" style="0" hidden="1" customWidth="1"/>
    <col min="6" max="6" width="10.375" style="0" customWidth="1"/>
    <col min="7" max="7" width="9.75390625" style="0" hidden="1" customWidth="1"/>
  </cols>
  <sheetData>
    <row r="1" spans="1:6" ht="12.75">
      <c r="A1" s="183" t="s">
        <v>224</v>
      </c>
      <c r="B1" s="184"/>
      <c r="C1" s="184"/>
      <c r="D1" s="184"/>
      <c r="E1" s="184"/>
      <c r="F1" s="185"/>
    </row>
    <row r="2" spans="1:6" ht="12.75">
      <c r="A2" s="183" t="s">
        <v>18</v>
      </c>
      <c r="B2" s="184"/>
      <c r="C2" s="184"/>
      <c r="D2" s="184"/>
      <c r="E2" s="184"/>
      <c r="F2" s="185"/>
    </row>
    <row r="3" spans="1:6" ht="12.75">
      <c r="A3" s="199" t="s">
        <v>19</v>
      </c>
      <c r="B3" s="194" t="s">
        <v>4</v>
      </c>
      <c r="C3" s="196" t="s">
        <v>14</v>
      </c>
      <c r="D3" s="197"/>
      <c r="E3" s="198"/>
      <c r="F3" s="194" t="s">
        <v>15</v>
      </c>
    </row>
    <row r="4" spans="1:6" ht="27" customHeight="1">
      <c r="A4" s="200"/>
      <c r="B4" s="195"/>
      <c r="C4" s="2" t="s">
        <v>3</v>
      </c>
      <c r="D4" s="2" t="s">
        <v>16</v>
      </c>
      <c r="E4" s="2" t="s">
        <v>17</v>
      </c>
      <c r="F4" s="195"/>
    </row>
    <row r="5" spans="1:6" ht="11.25" customHeight="1" hidden="1">
      <c r="A5" s="15"/>
      <c r="B5" s="3"/>
      <c r="C5" s="1"/>
      <c r="D5" s="1"/>
      <c r="E5" s="1"/>
      <c r="F5" s="1">
        <v>2.55</v>
      </c>
    </row>
    <row r="6" spans="1:6" ht="13.5">
      <c r="A6" s="15" t="s">
        <v>0</v>
      </c>
      <c r="B6" s="3" t="s">
        <v>1</v>
      </c>
      <c r="C6" s="1"/>
      <c r="D6" s="1"/>
      <c r="E6" s="1"/>
      <c r="F6" s="1"/>
    </row>
    <row r="7" spans="1:6" ht="12.75" customHeight="1">
      <c r="A7" s="207"/>
      <c r="B7" s="97" t="s">
        <v>66</v>
      </c>
      <c r="C7" s="1"/>
      <c r="D7" s="1"/>
      <c r="E7" s="7"/>
      <c r="F7" s="14"/>
    </row>
    <row r="8" spans="1:6" ht="12.75">
      <c r="A8" s="208"/>
      <c r="B8" s="104" t="s">
        <v>67</v>
      </c>
      <c r="C8" s="124">
        <v>21</v>
      </c>
      <c r="D8" s="124">
        <v>41.88</v>
      </c>
      <c r="E8" s="166">
        <v>1848.54</v>
      </c>
      <c r="F8" s="168">
        <f>E8*F5</f>
        <v>4713.776999999999</v>
      </c>
    </row>
    <row r="9" spans="1:6" ht="12.75">
      <c r="A9" s="208"/>
      <c r="B9" s="104" t="s">
        <v>68</v>
      </c>
      <c r="C9" s="124">
        <v>21</v>
      </c>
      <c r="D9" s="124">
        <v>25.28</v>
      </c>
      <c r="E9" s="193"/>
      <c r="F9" s="170"/>
    </row>
    <row r="10" spans="1:6" ht="12.75">
      <c r="A10" s="208"/>
      <c r="B10" s="104" t="s">
        <v>69</v>
      </c>
      <c r="C10" s="124">
        <v>10.8</v>
      </c>
      <c r="D10" s="124">
        <v>156.63</v>
      </c>
      <c r="E10" s="193"/>
      <c r="F10" s="170"/>
    </row>
    <row r="11" spans="1:6" ht="12.75">
      <c r="A11" s="208"/>
      <c r="B11" s="104" t="s">
        <v>70</v>
      </c>
      <c r="C11" s="124">
        <v>3</v>
      </c>
      <c r="D11" s="124">
        <v>1560.01</v>
      </c>
      <c r="E11" s="193"/>
      <c r="F11" s="170"/>
    </row>
    <row r="12" spans="1:6" ht="12.75">
      <c r="A12" s="209"/>
      <c r="B12" s="104" t="s">
        <v>71</v>
      </c>
      <c r="C12" s="124">
        <v>10.8</v>
      </c>
      <c r="D12" s="124">
        <v>64.74</v>
      </c>
      <c r="E12" s="167"/>
      <c r="F12" s="169"/>
    </row>
    <row r="13" spans="1:6" ht="12.75">
      <c r="A13" s="207" t="s">
        <v>96</v>
      </c>
      <c r="B13" s="108" t="s">
        <v>80</v>
      </c>
      <c r="C13" s="18"/>
      <c r="D13" s="18"/>
      <c r="E13" s="8"/>
      <c r="F13" s="14"/>
    </row>
    <row r="14" spans="1:6" ht="12.75">
      <c r="A14" s="208"/>
      <c r="B14" s="112" t="s">
        <v>94</v>
      </c>
      <c r="C14" s="129">
        <v>1</v>
      </c>
      <c r="D14" s="129">
        <v>67.86</v>
      </c>
      <c r="E14" s="166">
        <v>331.06</v>
      </c>
      <c r="F14" s="168">
        <f>E14*F5</f>
        <v>844.203</v>
      </c>
    </row>
    <row r="15" spans="1:6" ht="12.75">
      <c r="A15" s="209"/>
      <c r="B15" s="112" t="s">
        <v>95</v>
      </c>
      <c r="C15" s="129">
        <v>1.8</v>
      </c>
      <c r="D15" s="129">
        <v>263.2</v>
      </c>
      <c r="E15" s="167"/>
      <c r="F15" s="169"/>
    </row>
    <row r="16" spans="1:6" ht="15">
      <c r="A16" s="207" t="s">
        <v>109</v>
      </c>
      <c r="B16" s="100" t="s">
        <v>133</v>
      </c>
      <c r="C16" s="18"/>
      <c r="D16" s="18"/>
      <c r="E16" s="13"/>
      <c r="F16" s="78"/>
    </row>
    <row r="17" spans="1:6" ht="12.75">
      <c r="A17" s="208"/>
      <c r="B17" s="1" t="s">
        <v>110</v>
      </c>
      <c r="C17" s="18">
        <v>2</v>
      </c>
      <c r="D17" s="18">
        <v>6560</v>
      </c>
      <c r="E17" s="166">
        <v>7814.26</v>
      </c>
      <c r="F17" s="168">
        <f>E17*F5</f>
        <v>19926.362999999998</v>
      </c>
    </row>
    <row r="18" spans="1:6" ht="12" customHeight="1">
      <c r="A18" s="208"/>
      <c r="B18" s="1" t="s">
        <v>111</v>
      </c>
      <c r="C18" s="18">
        <v>1</v>
      </c>
      <c r="D18" s="18">
        <v>223.78</v>
      </c>
      <c r="E18" s="193"/>
      <c r="F18" s="170"/>
    </row>
    <row r="19" spans="1:6" ht="12.75">
      <c r="A19" s="208"/>
      <c r="B19" s="1" t="s">
        <v>115</v>
      </c>
      <c r="C19" s="18">
        <v>4</v>
      </c>
      <c r="D19" s="18">
        <v>433.68</v>
      </c>
      <c r="E19" s="193"/>
      <c r="F19" s="170"/>
    </row>
    <row r="20" spans="1:6" ht="12.75">
      <c r="A20" s="208"/>
      <c r="B20" s="1" t="s">
        <v>116</v>
      </c>
      <c r="C20" s="18">
        <v>1</v>
      </c>
      <c r="D20" s="18">
        <v>185</v>
      </c>
      <c r="E20" s="193"/>
      <c r="F20" s="170"/>
    </row>
    <row r="21" spans="1:6" ht="12.75">
      <c r="A21" s="208"/>
      <c r="B21" s="1" t="s">
        <v>117</v>
      </c>
      <c r="C21" s="18">
        <v>1</v>
      </c>
      <c r="D21" s="18">
        <v>126.7</v>
      </c>
      <c r="E21" s="193"/>
      <c r="F21" s="170"/>
    </row>
    <row r="22" spans="1:6" ht="12.75">
      <c r="A22" s="208"/>
      <c r="B22" s="1" t="s">
        <v>118</v>
      </c>
      <c r="C22" s="18">
        <v>2</v>
      </c>
      <c r="D22" s="18">
        <v>153</v>
      </c>
      <c r="E22" s="193"/>
      <c r="F22" s="170"/>
    </row>
    <row r="23" spans="1:6" ht="12.75">
      <c r="A23" s="208"/>
      <c r="B23" s="1" t="s">
        <v>119</v>
      </c>
      <c r="C23" s="18">
        <v>1</v>
      </c>
      <c r="D23" s="18">
        <v>55</v>
      </c>
      <c r="E23" s="193"/>
      <c r="F23" s="170"/>
    </row>
    <row r="24" spans="1:6" ht="12.75">
      <c r="A24" s="208"/>
      <c r="B24" s="1" t="s">
        <v>120</v>
      </c>
      <c r="C24" s="18">
        <v>1</v>
      </c>
      <c r="D24" s="18">
        <v>17.7</v>
      </c>
      <c r="E24" s="193"/>
      <c r="F24" s="170"/>
    </row>
    <row r="25" spans="1:6" ht="12.75">
      <c r="A25" s="208"/>
      <c r="B25" s="1" t="s">
        <v>121</v>
      </c>
      <c r="C25" s="18">
        <v>1</v>
      </c>
      <c r="D25" s="18">
        <v>15.5</v>
      </c>
      <c r="E25" s="193"/>
      <c r="F25" s="170"/>
    </row>
    <row r="26" spans="1:6" ht="12.75">
      <c r="A26" s="208"/>
      <c r="B26" s="1" t="s">
        <v>122</v>
      </c>
      <c r="C26" s="18">
        <v>1</v>
      </c>
      <c r="D26" s="18">
        <v>7.7</v>
      </c>
      <c r="E26" s="193"/>
      <c r="F26" s="170"/>
    </row>
    <row r="27" spans="1:6" ht="12.75">
      <c r="A27" s="208"/>
      <c r="B27" s="1" t="s">
        <v>123</v>
      </c>
      <c r="C27" s="18">
        <v>2</v>
      </c>
      <c r="D27" s="18">
        <v>16</v>
      </c>
      <c r="E27" s="193"/>
      <c r="F27" s="170"/>
    </row>
    <row r="28" spans="1:6" ht="12.75">
      <c r="A28" s="209"/>
      <c r="B28" s="1" t="s">
        <v>124</v>
      </c>
      <c r="C28" s="18">
        <v>2</v>
      </c>
      <c r="D28" s="18">
        <v>20.2</v>
      </c>
      <c r="E28" s="167"/>
      <c r="F28" s="169"/>
    </row>
    <row r="29" spans="1:6" ht="15">
      <c r="A29" s="207" t="s">
        <v>141</v>
      </c>
      <c r="B29" s="100" t="s">
        <v>146</v>
      </c>
      <c r="C29" s="18"/>
      <c r="D29" s="18"/>
      <c r="E29" s="8"/>
      <c r="F29" s="14"/>
    </row>
    <row r="30" spans="1:6" ht="12.75">
      <c r="A30" s="208"/>
      <c r="B30" s="1" t="s">
        <v>117</v>
      </c>
      <c r="C30" s="18">
        <v>1</v>
      </c>
      <c r="D30" s="18">
        <v>126.7</v>
      </c>
      <c r="E30" s="166">
        <v>389.9</v>
      </c>
      <c r="F30" s="168">
        <f>E30*F5</f>
        <v>994.2449999999999</v>
      </c>
    </row>
    <row r="31" spans="1:6" ht="12.75" customHeight="1">
      <c r="A31" s="209"/>
      <c r="B31" s="1" t="s">
        <v>118</v>
      </c>
      <c r="C31" s="18">
        <v>2</v>
      </c>
      <c r="D31" s="18">
        <v>263.2</v>
      </c>
      <c r="E31" s="167"/>
      <c r="F31" s="169"/>
    </row>
    <row r="32" spans="1:6" ht="15">
      <c r="A32" s="207" t="s">
        <v>156</v>
      </c>
      <c r="B32" s="100" t="s">
        <v>54</v>
      </c>
      <c r="C32" s="18"/>
      <c r="D32" s="18"/>
      <c r="E32" s="8"/>
      <c r="F32" s="14"/>
    </row>
    <row r="33" spans="1:6" ht="12.75">
      <c r="A33" s="208"/>
      <c r="B33" s="1" t="s">
        <v>163</v>
      </c>
      <c r="C33" s="18">
        <v>1</v>
      </c>
      <c r="D33" s="18">
        <v>22</v>
      </c>
      <c r="E33" s="166">
        <v>1928.2</v>
      </c>
      <c r="F33" s="168">
        <f>E33*F5</f>
        <v>4916.91</v>
      </c>
    </row>
    <row r="34" spans="1:6" ht="12.75">
      <c r="A34" s="208"/>
      <c r="B34" s="1" t="s">
        <v>138</v>
      </c>
      <c r="C34" s="18">
        <v>1</v>
      </c>
      <c r="D34" s="18">
        <v>68.1</v>
      </c>
      <c r="E34" s="193"/>
      <c r="F34" s="170"/>
    </row>
    <row r="35" spans="1:6" ht="12.75">
      <c r="A35" s="208"/>
      <c r="B35" s="1" t="s">
        <v>164</v>
      </c>
      <c r="C35" s="18">
        <v>1</v>
      </c>
      <c r="D35" s="18">
        <v>89</v>
      </c>
      <c r="E35" s="193"/>
      <c r="F35" s="170"/>
    </row>
    <row r="36" spans="1:6" ht="12.75">
      <c r="A36" s="208"/>
      <c r="B36" s="1" t="s">
        <v>165</v>
      </c>
      <c r="C36" s="18">
        <v>1</v>
      </c>
      <c r="D36" s="18">
        <v>39.7</v>
      </c>
      <c r="E36" s="193"/>
      <c r="F36" s="170"/>
    </row>
    <row r="37" spans="1:6" ht="12.75">
      <c r="A37" s="208"/>
      <c r="B37" s="1" t="s">
        <v>166</v>
      </c>
      <c r="C37" s="18">
        <v>2</v>
      </c>
      <c r="D37" s="18">
        <v>938.2</v>
      </c>
      <c r="E37" s="193"/>
      <c r="F37" s="170"/>
    </row>
    <row r="38" spans="1:6" ht="12.75">
      <c r="A38" s="209"/>
      <c r="B38" s="1" t="s">
        <v>167</v>
      </c>
      <c r="C38" s="18">
        <v>1</v>
      </c>
      <c r="D38" s="18">
        <v>771.2</v>
      </c>
      <c r="E38" s="167"/>
      <c r="F38" s="169"/>
    </row>
    <row r="39" spans="1:6" ht="18.75">
      <c r="A39" s="19" t="s">
        <v>169</v>
      </c>
      <c r="B39" s="117" t="s">
        <v>170</v>
      </c>
      <c r="C39" s="124">
        <v>2</v>
      </c>
      <c r="D39" s="124"/>
      <c r="E39" s="8"/>
      <c r="F39" s="14">
        <v>22496</v>
      </c>
    </row>
    <row r="40" spans="1:6" ht="15">
      <c r="A40" s="207" t="s">
        <v>221</v>
      </c>
      <c r="B40" s="120" t="s">
        <v>61</v>
      </c>
      <c r="C40" s="18"/>
      <c r="D40" s="18"/>
      <c r="E40" s="8"/>
      <c r="F40" s="14"/>
    </row>
    <row r="41" spans="1:6" ht="12.75">
      <c r="A41" s="208"/>
      <c r="B41" s="1" t="s">
        <v>166</v>
      </c>
      <c r="C41" s="18">
        <v>1</v>
      </c>
      <c r="D41" s="18">
        <v>593.1</v>
      </c>
      <c r="E41" s="166">
        <v>948</v>
      </c>
      <c r="F41" s="168">
        <f>E41*F5</f>
        <v>2417.3999999999996</v>
      </c>
    </row>
    <row r="42" spans="1:6" ht="11.25" customHeight="1">
      <c r="A42" s="209"/>
      <c r="B42" s="1" t="s">
        <v>118</v>
      </c>
      <c r="C42" s="18">
        <v>2</v>
      </c>
      <c r="D42" s="18">
        <v>354.54</v>
      </c>
      <c r="E42" s="167"/>
      <c r="F42" s="169"/>
    </row>
    <row r="43" spans="1:6" ht="15.75" customHeight="1">
      <c r="A43" s="36"/>
      <c r="B43" s="64" t="s">
        <v>32</v>
      </c>
      <c r="C43" s="69"/>
      <c r="D43" s="69"/>
      <c r="E43" s="90">
        <f>SUM(E8:E42)</f>
        <v>13259.960000000001</v>
      </c>
      <c r="F43" s="69">
        <f>SUM(F8:F42)</f>
        <v>56308.897999999994</v>
      </c>
    </row>
    <row r="44" spans="1:6" ht="12.75">
      <c r="A44" s="82"/>
      <c r="B44" s="67" t="s">
        <v>33</v>
      </c>
      <c r="C44" s="14"/>
      <c r="D44" s="46"/>
      <c r="E44" s="8"/>
      <c r="F44" s="46"/>
    </row>
    <row r="45" spans="1:6" ht="13.5" customHeight="1">
      <c r="A45" s="207" t="s">
        <v>34</v>
      </c>
      <c r="B45" s="94" t="s">
        <v>21</v>
      </c>
      <c r="C45" s="18"/>
      <c r="D45" s="18"/>
      <c r="E45" s="8"/>
      <c r="F45" s="47"/>
    </row>
    <row r="46" spans="1:6" ht="13.5" customHeight="1">
      <c r="A46" s="209"/>
      <c r="B46" s="102" t="s">
        <v>35</v>
      </c>
      <c r="C46" s="135">
        <v>3</v>
      </c>
      <c r="D46" s="135">
        <v>36</v>
      </c>
      <c r="E46" s="8"/>
      <c r="F46" s="47">
        <v>36</v>
      </c>
    </row>
    <row r="47" spans="1:6" ht="13.5" customHeight="1">
      <c r="A47" s="207" t="s">
        <v>221</v>
      </c>
      <c r="B47" s="1" t="s">
        <v>217</v>
      </c>
      <c r="C47" s="18">
        <v>4</v>
      </c>
      <c r="D47" s="18">
        <v>48</v>
      </c>
      <c r="E47" s="8"/>
      <c r="F47" s="47">
        <v>48</v>
      </c>
    </row>
    <row r="48" spans="1:6" ht="13.5" customHeight="1">
      <c r="A48" s="208"/>
      <c r="B48" s="120" t="s">
        <v>144</v>
      </c>
      <c r="C48" s="18"/>
      <c r="D48" s="18"/>
      <c r="E48" s="8"/>
      <c r="F48" s="47"/>
    </row>
    <row r="49" spans="1:6" ht="13.5" customHeight="1">
      <c r="A49" s="208"/>
      <c r="B49" s="1" t="s">
        <v>222</v>
      </c>
      <c r="C49" s="18">
        <v>2</v>
      </c>
      <c r="D49" s="18">
        <v>60</v>
      </c>
      <c r="E49" s="8"/>
      <c r="F49" s="253">
        <v>73</v>
      </c>
    </row>
    <row r="50" spans="1:6" ht="13.5" customHeight="1">
      <c r="A50" s="209"/>
      <c r="B50" s="1" t="s">
        <v>214</v>
      </c>
      <c r="C50" s="18">
        <v>1</v>
      </c>
      <c r="D50" s="18">
        <v>13</v>
      </c>
      <c r="E50" s="8"/>
      <c r="F50" s="254"/>
    </row>
    <row r="51" spans="1:6" ht="13.5" customHeight="1">
      <c r="A51" s="19"/>
      <c r="B51" s="93"/>
      <c r="C51" s="1"/>
      <c r="D51" s="1"/>
      <c r="E51" s="8"/>
      <c r="F51" s="47"/>
    </row>
    <row r="52" spans="1:6" ht="11.25" customHeight="1">
      <c r="A52" s="19"/>
      <c r="B52" s="219" t="s">
        <v>2</v>
      </c>
      <c r="C52" s="220"/>
      <c r="D52" s="220"/>
      <c r="E52" s="221"/>
      <c r="F52" s="47"/>
    </row>
    <row r="53" spans="1:6" ht="12.75" hidden="1">
      <c r="A53" s="82"/>
      <c r="B53" s="83" t="s">
        <v>36</v>
      </c>
      <c r="C53" s="84" t="s">
        <v>37</v>
      </c>
      <c r="D53" s="85" t="s">
        <v>38</v>
      </c>
      <c r="E53" s="8" t="s">
        <v>39</v>
      </c>
      <c r="F53" s="46"/>
    </row>
    <row r="54" spans="1:6" ht="15" customHeight="1" hidden="1">
      <c r="A54" s="82"/>
      <c r="B54" s="86">
        <v>1262.7</v>
      </c>
      <c r="C54" s="87">
        <v>10.9799</v>
      </c>
      <c r="D54" s="61">
        <v>12</v>
      </c>
      <c r="E54" s="13">
        <f>B54*C54*D54</f>
        <v>166371.83676</v>
      </c>
      <c r="F54" s="46"/>
    </row>
    <row r="55" spans="1:7" ht="14.25" customHeight="1">
      <c r="A55" s="4"/>
      <c r="B55" s="171" t="s">
        <v>5</v>
      </c>
      <c r="C55" s="172"/>
      <c r="D55" s="172"/>
      <c r="E55" s="173"/>
      <c r="F55" s="18">
        <v>45710</v>
      </c>
      <c r="G55" s="88"/>
    </row>
    <row r="56" spans="1:7" ht="12" customHeight="1">
      <c r="A56" s="5"/>
      <c r="B56" s="180" t="s">
        <v>22</v>
      </c>
      <c r="C56" s="181"/>
      <c r="D56" s="181"/>
      <c r="E56" s="182"/>
      <c r="F56" s="18">
        <f>E54*G56</f>
        <v>41592.95919</v>
      </c>
      <c r="G56" s="88">
        <v>0.25</v>
      </c>
    </row>
    <row r="57" spans="1:6" ht="12.75" customHeight="1">
      <c r="A57" s="16"/>
      <c r="B57" s="190" t="s">
        <v>23</v>
      </c>
      <c r="C57" s="191"/>
      <c r="D57" s="191"/>
      <c r="E57" s="192"/>
      <c r="F57" s="18">
        <v>1818</v>
      </c>
    </row>
    <row r="58" spans="1:6" ht="12.75" customHeight="1">
      <c r="A58" s="16"/>
      <c r="B58" s="171" t="s">
        <v>24</v>
      </c>
      <c r="C58" s="172"/>
      <c r="D58" s="172"/>
      <c r="E58" s="173"/>
      <c r="F58" s="18">
        <v>1658.04</v>
      </c>
    </row>
    <row r="59" spans="1:6" ht="12.75" customHeight="1">
      <c r="A59" s="17"/>
      <c r="B59" s="178" t="s">
        <v>25</v>
      </c>
      <c r="C59" s="179"/>
      <c r="D59" s="179"/>
      <c r="E59" s="189"/>
      <c r="F59" s="18">
        <v>800</v>
      </c>
    </row>
    <row r="60" spans="1:7" ht="12.75">
      <c r="A60" s="17"/>
      <c r="B60" s="178" t="s">
        <v>26</v>
      </c>
      <c r="C60" s="179"/>
      <c r="D60" s="179"/>
      <c r="E60" s="189"/>
      <c r="F60" s="18">
        <f>E54*G60</f>
        <v>19964.6204112</v>
      </c>
      <c r="G60" s="88">
        <v>0.12</v>
      </c>
    </row>
    <row r="61" spans="1:7" ht="12.75">
      <c r="A61" s="17"/>
      <c r="B61" s="178" t="s">
        <v>30</v>
      </c>
      <c r="C61" s="179"/>
      <c r="D61" s="179"/>
      <c r="E61" s="53"/>
      <c r="F61" s="18">
        <f>E54*G61</f>
        <v>7486.7326542</v>
      </c>
      <c r="G61" s="89">
        <v>0.045</v>
      </c>
    </row>
    <row r="62" spans="1:7" ht="12.75" customHeight="1">
      <c r="A62" s="17"/>
      <c r="B62" s="186" t="s">
        <v>40</v>
      </c>
      <c r="C62" s="187"/>
      <c r="D62" s="187"/>
      <c r="E62" s="188"/>
      <c r="F62" s="57">
        <v>11350</v>
      </c>
      <c r="G62" s="88">
        <v>0.03</v>
      </c>
    </row>
    <row r="63" spans="1:6" ht="12.75" customHeight="1">
      <c r="A63" s="6"/>
      <c r="B63" s="54" t="s">
        <v>6</v>
      </c>
      <c r="C63" s="55"/>
      <c r="D63" s="55"/>
      <c r="E63" s="56"/>
      <c r="F63" s="42">
        <f>SUM(F43:F62)</f>
        <v>186846.2502554</v>
      </c>
    </row>
    <row r="64" spans="1:6" ht="12.75" customHeight="1">
      <c r="A64" s="6"/>
      <c r="B64" s="161" t="s">
        <v>27</v>
      </c>
      <c r="C64" s="162"/>
      <c r="D64" s="162"/>
      <c r="E64" s="58"/>
      <c r="F64" s="20">
        <v>164774.99</v>
      </c>
    </row>
    <row r="65" spans="1:6" ht="12.75" customHeight="1">
      <c r="A65" s="6"/>
      <c r="B65" s="161" t="s">
        <v>31</v>
      </c>
      <c r="C65" s="162"/>
      <c r="D65" s="162"/>
      <c r="E65" s="52"/>
      <c r="F65" s="48">
        <f>F64-F63</f>
        <v>-22071.260255400004</v>
      </c>
    </row>
    <row r="66" spans="1:6" ht="12.75" customHeight="1">
      <c r="A66" s="230" t="s">
        <v>225</v>
      </c>
      <c r="B66" s="231"/>
      <c r="C66" s="231"/>
      <c r="D66" s="231"/>
      <c r="E66" s="232"/>
      <c r="F66" s="48">
        <v>1595</v>
      </c>
    </row>
    <row r="67" spans="1:6" ht="12.75">
      <c r="A67" s="177" t="s">
        <v>28</v>
      </c>
      <c r="B67" s="177"/>
      <c r="C67" s="177"/>
      <c r="D67" s="177"/>
      <c r="E67" s="177"/>
      <c r="F67" s="177"/>
    </row>
    <row r="68" spans="1:6" ht="15" customHeight="1">
      <c r="A68" s="177" t="s">
        <v>29</v>
      </c>
      <c r="B68" s="177"/>
      <c r="C68" s="177"/>
      <c r="D68" s="177"/>
      <c r="E68" s="177"/>
      <c r="F68" s="177"/>
    </row>
  </sheetData>
  <sheetProtection/>
  <mergeCells count="41">
    <mergeCell ref="F41:F42"/>
    <mergeCell ref="A40:A42"/>
    <mergeCell ref="E41:E42"/>
    <mergeCell ref="B56:E56"/>
    <mergeCell ref="E30:E31"/>
    <mergeCell ref="E33:E38"/>
    <mergeCell ref="F33:F38"/>
    <mergeCell ref="A67:F67"/>
    <mergeCell ref="A66:E66"/>
    <mergeCell ref="B65:D65"/>
    <mergeCell ref="B57:E57"/>
    <mergeCell ref="F49:F50"/>
    <mergeCell ref="B64:D64"/>
    <mergeCell ref="B59:E59"/>
    <mergeCell ref="A47:A50"/>
    <mergeCell ref="E14:E15"/>
    <mergeCell ref="E17:E28"/>
    <mergeCell ref="A29:A31"/>
    <mergeCell ref="B52:E52"/>
    <mergeCell ref="A45:A46"/>
    <mergeCell ref="B55:E55"/>
    <mergeCell ref="F8:F12"/>
    <mergeCell ref="F3:F4"/>
    <mergeCell ref="E8:E12"/>
    <mergeCell ref="A7:A12"/>
    <mergeCell ref="A68:F68"/>
    <mergeCell ref="B61:D61"/>
    <mergeCell ref="B60:E60"/>
    <mergeCell ref="B62:E62"/>
    <mergeCell ref="B58:E58"/>
    <mergeCell ref="F30:F31"/>
    <mergeCell ref="F17:F28"/>
    <mergeCell ref="A13:A15"/>
    <mergeCell ref="A16:A28"/>
    <mergeCell ref="A32:A38"/>
    <mergeCell ref="A1:F1"/>
    <mergeCell ref="A2:F2"/>
    <mergeCell ref="A3:A4"/>
    <mergeCell ref="B3:B4"/>
    <mergeCell ref="C3:E3"/>
    <mergeCell ref="F14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2019-03-04T07:01:36Z</cp:lastPrinted>
  <dcterms:created xsi:type="dcterms:W3CDTF">2013-03-18T12:40:57Z</dcterms:created>
  <dcterms:modified xsi:type="dcterms:W3CDTF">2019-03-19T05:38:30Z</dcterms:modified>
  <cp:category/>
  <cp:version/>
  <cp:contentType/>
  <cp:contentStatus/>
</cp:coreProperties>
</file>