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10" windowHeight="11595" firstSheet="10" activeTab="12"/>
  </bookViews>
  <sheets>
    <sheet name="домЦ.№7" sheetId="1" r:id="rId1"/>
    <sheet name="домЦ.№14" sheetId="2" r:id="rId2"/>
    <sheet name="домЦ.№10" sheetId="3" r:id="rId3"/>
    <sheet name="домЦ.№12" sheetId="4" r:id="rId4"/>
    <sheet name="домЦ.№1" sheetId="5" r:id="rId5"/>
    <sheet name="домЦ.№3" sheetId="6" r:id="rId6"/>
    <sheet name="домЦ.№5" sheetId="7" r:id="rId7"/>
    <sheet name="домЦ.№13" sheetId="8" r:id="rId8"/>
    <sheet name="домЦ.№15" sheetId="9" r:id="rId9"/>
    <sheet name="домЦ.№22" sheetId="10" r:id="rId10"/>
    <sheet name="домЦ.№24" sheetId="11" r:id="rId11"/>
    <sheet name="домЯг.№2" sheetId="12" r:id="rId12"/>
    <sheet name="дом Яг.№4" sheetId="13" r:id="rId13"/>
  </sheets>
  <definedNames/>
  <calcPr fullCalcOnLoad="1"/>
</workbook>
</file>

<file path=xl/sharedStrings.xml><?xml version="1.0" encoding="utf-8"?>
<sst xmlns="http://schemas.openxmlformats.org/spreadsheetml/2006/main" count="862" uniqueCount="310">
  <si>
    <t>1.</t>
  </si>
  <si>
    <t>Текущий ремонт мест общего пользования: в т.ч.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</si>
  <si>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</si>
  <si>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</si>
  <si>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</si>
  <si>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</si>
  <si>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</si>
  <si>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Зареченский,Центральная,7</t>
  </si>
  <si>
    <t>Орловский р-он, п. Зареченский, ул. Центральная,14</t>
  </si>
  <si>
    <t>Орловский р-он, п. Зареченский, ул. Центральная,10</t>
  </si>
  <si>
    <t>Орловский р-он, п. Зареченский, ул. Центральная,12</t>
  </si>
  <si>
    <t>Орловский р-он, п. Зареченский, ул. Центральная,1</t>
  </si>
  <si>
    <t>Орловский р-он, п. Зареченский, ул.Центральная,3</t>
  </si>
  <si>
    <t>Орловский р-он, п. Зареченский, ул. Центральная,5</t>
  </si>
  <si>
    <t>Орловский р-он, п. Зареченский, ул. Центральная,13</t>
  </si>
  <si>
    <t>Орловский р-он, п. Зареченский, ул. Центральная,15</t>
  </si>
  <si>
    <t>Орловский р-он, п. Зареченский, ул. Центральная,22</t>
  </si>
  <si>
    <t>Орловский р-он, п. Зареченский, ул. Центральная,24</t>
  </si>
  <si>
    <t>Орловский р-он, п. Зареченский, пер. Ягодный,2</t>
  </si>
  <si>
    <t>Орловский р-он, п. Зареченский, пер. Ягодный,4</t>
  </si>
  <si>
    <t>ТМЦ</t>
  </si>
  <si>
    <t>стоимость работ</t>
  </si>
  <si>
    <t>сумма ТМЦ</t>
  </si>
  <si>
    <t>Общая сумма ТМЦ</t>
  </si>
  <si>
    <t>общая стоимость ТМЦ</t>
  </si>
  <si>
    <t>период</t>
  </si>
  <si>
    <t>Замена в местах общего пользования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</si>
  <si>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</si>
  <si>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</si>
  <si>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</si>
  <si>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</si>
  <si>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</si>
  <si>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Транспортные расходы</t>
  </si>
  <si>
    <t>ДОХОДЫ: (оплачено населением)</t>
  </si>
  <si>
    <t>ФИНАНСОВЫЙ РЕЗУЛЬТАТ (остаток)</t>
  </si>
  <si>
    <t>ОТЧЕТ УО размещен:</t>
  </si>
  <si>
    <t>на сайте ООО «Жилсервис» по адресу: www.gilservise.ru</t>
  </si>
  <si>
    <t>ИТОГО по РЕМОНТУ:</t>
  </si>
  <si>
    <t>Прочие расходы:</t>
  </si>
  <si>
    <t>Плановые доходы</t>
  </si>
  <si>
    <t>тариф</t>
  </si>
  <si>
    <t>к-во мес.</t>
  </si>
  <si>
    <t>сумма</t>
  </si>
  <si>
    <t>Задолженность собственников и нанимателей по состоянию на 01.01.2018г.</t>
  </si>
  <si>
    <t>Комиссионные расходы (услуги банка, прочие)</t>
  </si>
  <si>
    <t>Отчет управляющей организации ООО "Жилсервис" 2018г.</t>
  </si>
  <si>
    <t>Ремонт балкона</t>
  </si>
  <si>
    <t>Профлист ПРВ С-20 L-3000</t>
  </si>
  <si>
    <t>Саморез кровельный (оцинкованный) со сверлом Д-8 5,5*1</t>
  </si>
  <si>
    <t>Лампа ЛОН 60</t>
  </si>
  <si>
    <t>01.</t>
  </si>
  <si>
    <t>Ремонт системы ЦО (стояк)</t>
  </si>
  <si>
    <t>Муфта 25</t>
  </si>
  <si>
    <t>ПП Муфта комб. вн. рез. 25х3/4</t>
  </si>
  <si>
    <t xml:space="preserve">ПП труба Политэк PN25 стекловолокно арм 25 </t>
  </si>
  <si>
    <t>Лампа Лон 40</t>
  </si>
  <si>
    <t>Ремонт канализационный сетей (замена стояка)</t>
  </si>
  <si>
    <t>Компенсатор 110</t>
  </si>
  <si>
    <t>Круг  по металлу 180х2х22</t>
  </si>
  <si>
    <t>Манжет 123*110</t>
  </si>
  <si>
    <t>Ремонт кровли</t>
  </si>
  <si>
    <t>Шифер  8 волновый</t>
  </si>
  <si>
    <t>Держатель д\труб Д-16мм</t>
  </si>
  <si>
    <t>Дюбель с шуруп.6*40 потайной</t>
  </si>
  <si>
    <t>Изолента 0,18*19 мм синяя 20 метров иэк</t>
  </si>
  <si>
    <t>Труба ПВХ 16мм б. 100м. с зондом</t>
  </si>
  <si>
    <t>ШВВП 2*0,75</t>
  </si>
  <si>
    <t>устройство доп. освещения на фасаде ж/д</t>
  </si>
  <si>
    <t>Профлист С-8</t>
  </si>
  <si>
    <t>уголок ст. 25*25*4</t>
  </si>
  <si>
    <t>Саморез 4,2 х 19</t>
  </si>
  <si>
    <t>Ремонт межпанельных швов</t>
  </si>
  <si>
    <t>Пена монтажная 625мл</t>
  </si>
  <si>
    <t>Установка дополнительного освещения на фасаде дома</t>
  </si>
  <si>
    <t>Арматура Нбб 64-60</t>
  </si>
  <si>
    <t>Прожектор ОНЛАЙТ 71  660</t>
  </si>
  <si>
    <t>ПУГНП 2*1,5</t>
  </si>
  <si>
    <t>Ремонт стояка КС</t>
  </si>
  <si>
    <t>Угол 110х 45</t>
  </si>
  <si>
    <t>02.</t>
  </si>
  <si>
    <t xml:space="preserve">Прожектор СВ/Д СДО 07-30 30ВТ </t>
  </si>
  <si>
    <t>Ремонт сетей ХВ</t>
  </si>
  <si>
    <t>МКР ВР 20 1/2 (200/10)</t>
  </si>
  <si>
    <t>Ниппель 1/2"</t>
  </si>
  <si>
    <t>ремонт эл. проводки  в местах общего пользования</t>
  </si>
  <si>
    <t>АВТ. ВЫКЛ. ВА 47-29 1Р 10А  4,5КА Х-КА</t>
  </si>
  <si>
    <t>Пропан-бутан, 40л</t>
  </si>
  <si>
    <t>Стеклокром К-4,5 (с\т) 10м2</t>
  </si>
  <si>
    <t>Фотореле ФР 601 2200 ВА</t>
  </si>
  <si>
    <t>01-02.</t>
  </si>
  <si>
    <t>Установка информационного стенда</t>
  </si>
  <si>
    <t>Стенд информационный</t>
  </si>
  <si>
    <t>03.</t>
  </si>
  <si>
    <t>Дюбель -гвоздь 6К40 с цилиндрическим бортиком</t>
  </si>
  <si>
    <t>Ремонт ЦО</t>
  </si>
  <si>
    <t>Пробка 3\4 правая</t>
  </si>
  <si>
    <t>Сгон черн 20 в сборе</t>
  </si>
  <si>
    <t>Кран американка 3\4    VALTEK</t>
  </si>
  <si>
    <t>Установлен на техэтаже</t>
  </si>
  <si>
    <t>Замок навесной "Apecs"</t>
  </si>
  <si>
    <t>Дезинфекция подвала</t>
  </si>
  <si>
    <t>Фенаксин</t>
  </si>
  <si>
    <t>Прочие расходы</t>
  </si>
  <si>
    <t xml:space="preserve">Праймер битумный </t>
  </si>
  <si>
    <t>Дихлофос</t>
  </si>
  <si>
    <t>02-03.</t>
  </si>
  <si>
    <t>Ремонт подъездов</t>
  </si>
  <si>
    <t>Грунтовка глубокого проникновения</t>
  </si>
  <si>
    <t>Грунтовка универсальная глубокого проникновения (5л.)</t>
  </si>
  <si>
    <t>Клей для плитки</t>
  </si>
  <si>
    <t>Шпатлевка фасадная "Боларс"</t>
  </si>
  <si>
    <t>Шпатлевка финишная</t>
  </si>
  <si>
    <t>Шпатлевка финишная "Боларс"</t>
  </si>
  <si>
    <t>Эмаль ПФ -115 светло-голубая</t>
  </si>
  <si>
    <t xml:space="preserve">Эмаль ПФ -115 светло-голубая </t>
  </si>
  <si>
    <t>Эмаль ПФ-115 светло-голубая</t>
  </si>
  <si>
    <t>Побелка "Боларс"</t>
  </si>
  <si>
    <t>Эмаль ПФ-266 красно-коричневая</t>
  </si>
  <si>
    <t>Датчик движения ДД  008 бел.</t>
  </si>
  <si>
    <t>Ремонт дверных полотен</t>
  </si>
  <si>
    <t>Саморез 4,2 х 19 полусфера- пресшайба.цинк, сверло</t>
  </si>
  <si>
    <t>Круг отрезной  по металлу Д 125</t>
  </si>
  <si>
    <t>Профнастил С-8 1200*3000</t>
  </si>
  <si>
    <t>Саморез 4,8 х 19 оцинкованный</t>
  </si>
  <si>
    <t>Ремонт КС(замена труб)</t>
  </si>
  <si>
    <t>Труба 110</t>
  </si>
  <si>
    <t>Круг отрезной  по металлу Д 150</t>
  </si>
  <si>
    <t>Ремонт КС (замена стояка)</t>
  </si>
  <si>
    <t>Манжета переходная с чугуна на ПВХ 124/110</t>
  </si>
  <si>
    <t>Патрубок компенсаторный 110</t>
  </si>
  <si>
    <t>Патрубок переходной с чугуна РР 119-110</t>
  </si>
  <si>
    <t>Ревизия 110 РР</t>
  </si>
  <si>
    <t>Труба 110-1м х 2,2 РР</t>
  </si>
  <si>
    <t>Труба 110-2м х 2,2 РР</t>
  </si>
  <si>
    <t>Ремонт лестничных маршей.</t>
  </si>
  <si>
    <t>Цемент  М500 (50кг)</t>
  </si>
  <si>
    <t>Дизифекция подвала</t>
  </si>
  <si>
    <t>Изготовление перил</t>
  </si>
  <si>
    <t>Брус 50х30</t>
  </si>
  <si>
    <t>Саморез по дереву 3,5х45 G (крупн. шаг)</t>
  </si>
  <si>
    <t>шкурка шлифовальная Р80,230х280 листовая</t>
  </si>
  <si>
    <t>04.</t>
  </si>
  <si>
    <t>ремонт эл. оборудования в местах общего пользования</t>
  </si>
  <si>
    <t>Грунтовка универсальная глубокого проникновения (5л)</t>
  </si>
  <si>
    <t>Шпаклёвка финишная "Боларс"</t>
  </si>
  <si>
    <t>Растворитель 646 Пересвет 1000мл</t>
  </si>
  <si>
    <t>Эмаль ПФ-115 "Colorira" красно-коричневая</t>
  </si>
  <si>
    <t>Цемент М500</t>
  </si>
  <si>
    <t>Штукатурка гипсовая белая "Боларс"</t>
  </si>
  <si>
    <t>Санобработка</t>
  </si>
  <si>
    <t>Дихлофос универсал</t>
  </si>
  <si>
    <t>05.</t>
  </si>
  <si>
    <t>Ремонт порожков</t>
  </si>
  <si>
    <t>Песок</t>
  </si>
  <si>
    <t>Изолента 0,18*19ммм синяя 20 метров иэк</t>
  </si>
  <si>
    <t>Арматура НББ 64-60 настенная</t>
  </si>
  <si>
    <t>Шар стекло НББ 61-60 маленький уп. 4шт.</t>
  </si>
  <si>
    <t>Уборка подвального помещения</t>
  </si>
  <si>
    <t>Мешки ПВД 90*110*55</t>
  </si>
  <si>
    <t>Труба  25,0х3.2ст 2пс</t>
  </si>
  <si>
    <t>Лист 4.0х1500х6000г\к</t>
  </si>
  <si>
    <t>3мм АНО-21 электроды сварочные</t>
  </si>
  <si>
    <t>Ремонт вытяжной трубы</t>
  </si>
  <si>
    <t>Кирпич керамический</t>
  </si>
  <si>
    <t>Праймер битумный</t>
  </si>
  <si>
    <t>Пропан бутан</t>
  </si>
  <si>
    <t>Стеклоизол П-3 (с\т) 15м</t>
  </si>
  <si>
    <t>Газ-пропан</t>
  </si>
  <si>
    <t>Ремонт примыканий</t>
  </si>
  <si>
    <t>Мастика битумная</t>
  </si>
  <si>
    <t>Анкерный болт с гайкой М10х97</t>
  </si>
  <si>
    <t>Арматура рефленая ф10</t>
  </si>
  <si>
    <t>ВВГп-нг LS 2*1,5 кабель Т.У.</t>
  </si>
  <si>
    <t>Лампа Лон 60</t>
  </si>
  <si>
    <t>Уголок 40х40х4</t>
  </si>
  <si>
    <t>06.</t>
  </si>
  <si>
    <t>Кран шаровый  1\2г\г бабочка</t>
  </si>
  <si>
    <t>Муфта разъемная 32х3/4 вн.р.</t>
  </si>
  <si>
    <t>Переход канал. д 160/110</t>
  </si>
  <si>
    <t>Уголок 110х45</t>
  </si>
  <si>
    <t>Ремонт стояка ХВ</t>
  </si>
  <si>
    <t>Прямая 26х26 ц/ц МП</t>
  </si>
  <si>
    <t>Труба 26МП</t>
  </si>
  <si>
    <t>Ремонт мягкой кровли</t>
  </si>
  <si>
    <t>Рамный дюбель 10х152</t>
  </si>
  <si>
    <t>Саморез прес-шайба 4.2х16</t>
  </si>
  <si>
    <t xml:space="preserve">Ремонт стояка канализационных сетей </t>
  </si>
  <si>
    <t>ремонт освещения в подвальном помещении</t>
  </si>
  <si>
    <t>6.</t>
  </si>
  <si>
    <t>Ремонт перил в подъезде</t>
  </si>
  <si>
    <t>Ремонт эл. проводки в местах общего пользования</t>
  </si>
  <si>
    <t>Ремонт стояка отопления</t>
  </si>
  <si>
    <t>Установка оконных блоков ПВХ</t>
  </si>
  <si>
    <t>Труба канализационная п\пр Д110  L 1м</t>
  </si>
  <si>
    <t>ПП тройник переходный 32х25х32</t>
  </si>
  <si>
    <t>Цемент</t>
  </si>
  <si>
    <t>07.</t>
  </si>
  <si>
    <t>Ремонт канализационной системы</t>
  </si>
  <si>
    <t>шифер плоский 1,2/1,75</t>
  </si>
  <si>
    <t>Круг отрезной 125х1,2</t>
  </si>
  <si>
    <t>Лампа накаливания ЛОН 60вт 230-60 Е 27</t>
  </si>
  <si>
    <t>Гипохлорит кальция</t>
  </si>
  <si>
    <t>Электроды АНо-21 ф3,0</t>
  </si>
  <si>
    <t>Полоса 25х4</t>
  </si>
  <si>
    <t>08.</t>
  </si>
  <si>
    <t>Ремонт шиферной кровли</t>
  </si>
  <si>
    <t>Шифер  7-ми волновый</t>
  </si>
  <si>
    <t>Гвозди шиферные</t>
  </si>
  <si>
    <t>Замена стояка канализации Д150</t>
  </si>
  <si>
    <t>Экон герметик силиконовый 75мл санит.</t>
  </si>
  <si>
    <t>Труба 110-0,5 м РР</t>
  </si>
  <si>
    <t>Труба 110-2 м х2,2 РР</t>
  </si>
  <si>
    <t>Муфта 110 проходная РР</t>
  </si>
  <si>
    <t>Заделка технологического отверстия в плите перекрытия</t>
  </si>
  <si>
    <t>Алебастр белый</t>
  </si>
  <si>
    <t>Шпатлевка гипсовая "Боларс"</t>
  </si>
  <si>
    <t>Ремонт сетей ХВ Д32.Д20</t>
  </si>
  <si>
    <t>Герметик Момент силиконовый 280мл</t>
  </si>
  <si>
    <t>ПП Тройник переходной 32х20х30</t>
  </si>
  <si>
    <t>ПП Уголок 20х90</t>
  </si>
  <si>
    <t>ПП Муфта 32</t>
  </si>
  <si>
    <t>ПП Уголок 32х90*</t>
  </si>
  <si>
    <t>Подводка вода нерж 0,8 г/г</t>
  </si>
  <si>
    <t>Удлинитель 1/2х50мм</t>
  </si>
  <si>
    <t>ПП труба Политэк PN 20  20х 3,4</t>
  </si>
  <si>
    <t>Прокладка резин 3/4</t>
  </si>
  <si>
    <t>Хомут с резинкой 1"</t>
  </si>
  <si>
    <t>ПП труба политек PN 20 стекловолокно арм 32</t>
  </si>
  <si>
    <t xml:space="preserve">Ремонт эл. проводки в местах общего пользования </t>
  </si>
  <si>
    <t>Ремонт порожков входа в подвал</t>
  </si>
  <si>
    <t>Кирпич рядовой одинарный</t>
  </si>
  <si>
    <t>Гранулы от мышей</t>
  </si>
  <si>
    <t>Корбафос</t>
  </si>
  <si>
    <t>Заделка межпанельных швов</t>
  </si>
  <si>
    <t>09.</t>
  </si>
  <si>
    <t>ремонт эл. проводки в местах общего пользования</t>
  </si>
  <si>
    <t>Доска обр.40/150 *6м профилированная</t>
  </si>
  <si>
    <t>Уголок ст.35х35х4</t>
  </si>
  <si>
    <t>Эмаль ПФ-115 "Colorira" ярко-зеленая</t>
  </si>
  <si>
    <t>Круг отрезной п\металлу 230*2,5*22</t>
  </si>
  <si>
    <t>Саморез 6,3х60</t>
  </si>
  <si>
    <t>Изготовление и установка скамейки для отдыха</t>
  </si>
  <si>
    <t>Кран шаровый американка 3/4</t>
  </si>
  <si>
    <t>Ремонт стояка ЦО</t>
  </si>
  <si>
    <t>Установка тамбурной двери</t>
  </si>
  <si>
    <t>Фанера 4мм</t>
  </si>
  <si>
    <t>Брус 50х40х2м сухой строганый</t>
  </si>
  <si>
    <t>Дверь глухая 900мм</t>
  </si>
  <si>
    <t>Брус коробочный</t>
  </si>
  <si>
    <t>Рамный дюбель 10х112</t>
  </si>
  <si>
    <t>Петля  прямая хром.</t>
  </si>
  <si>
    <t>Саморез по дереву 3,5х45G (крупн.шаг)</t>
  </si>
  <si>
    <t>Саморез 4,2х70</t>
  </si>
  <si>
    <t>Заделка технологических отверстий</t>
  </si>
  <si>
    <t>Пена всесезонная</t>
  </si>
  <si>
    <t>Замена стояка отопления</t>
  </si>
  <si>
    <t>ПП Муфта разъемная  20-1 вр</t>
  </si>
  <si>
    <t>ПП Уголок 45х20</t>
  </si>
  <si>
    <t>ПП Муфта 20</t>
  </si>
  <si>
    <t>Крепеж полот.суш. 1</t>
  </si>
  <si>
    <t>Шуруп с дюбелем 6х40</t>
  </si>
  <si>
    <t>ПП труба PN 25 DIZAYN 20 арм.алюмин. вн.</t>
  </si>
  <si>
    <t>Круг металл 180</t>
  </si>
  <si>
    <t>10.</t>
  </si>
  <si>
    <t>Замена на участке канализации</t>
  </si>
  <si>
    <t>Замена на стояке ХВ</t>
  </si>
  <si>
    <t>Кран 1/2</t>
  </si>
  <si>
    <t>Труба  57,0х 3.5 ГОСТ 10704-91</t>
  </si>
  <si>
    <t>Кислород газообразный</t>
  </si>
  <si>
    <t>Карбид кальция</t>
  </si>
  <si>
    <t>Кран шаровый  баб. Г/Г 20</t>
  </si>
  <si>
    <t>Покраска трубы отопления</t>
  </si>
  <si>
    <t>Кисть черная</t>
  </si>
  <si>
    <t xml:space="preserve">Замена трубы отопления </t>
  </si>
  <si>
    <t>ПП Тройник комб. нар. рез. 32х1/2</t>
  </si>
  <si>
    <t>Петля декоративная</t>
  </si>
  <si>
    <t>Установлен на стояке отопления</t>
  </si>
  <si>
    <t>Установлена на двери подъезда</t>
  </si>
  <si>
    <t xml:space="preserve">Ремонт электропроводки </t>
  </si>
  <si>
    <t>Патрон керам Е-27</t>
  </si>
  <si>
    <t>Изолента ПВХ синяя 15мм 20м</t>
  </si>
  <si>
    <t>Лампа  Маяк</t>
  </si>
  <si>
    <t>АВВГ 2*2,5</t>
  </si>
  <si>
    <t>11.</t>
  </si>
  <si>
    <t>Кран шаровый 1" 1\4г\г</t>
  </si>
  <si>
    <t>Заделка технологических отверствий</t>
  </si>
  <si>
    <t>Установка почтовых ящиков</t>
  </si>
  <si>
    <t>Дюбель-гвоздь 8х80</t>
  </si>
  <si>
    <t>Почтовый ящик РВ-4</t>
  </si>
  <si>
    <t>Установка освещения в подъездах</t>
  </si>
  <si>
    <t>Светильник НББ-04-60 молочный основание белый пластик</t>
  </si>
  <si>
    <t>Датчик движения ИК настенный 1100 w</t>
  </si>
  <si>
    <t>Текущий ремонт мест общего пользования</t>
  </si>
  <si>
    <t>Лампа накаливания ЛОН 40вт 230-40 Е 27</t>
  </si>
  <si>
    <t>Ремонт канализационного стояка</t>
  </si>
  <si>
    <t>Манжет  70-50</t>
  </si>
  <si>
    <t>Родентицидная приманка "Мышиная смерть"</t>
  </si>
  <si>
    <t>12.</t>
  </si>
  <si>
    <t>Замок висячий</t>
  </si>
  <si>
    <t>Ремотр электросетей (подвал)</t>
  </si>
  <si>
    <t>Авт. выкл ВА47-29 1Р 20А 4,5 кА</t>
  </si>
  <si>
    <t>Шина 6х9 -12-Д-С ИЗК</t>
  </si>
  <si>
    <t>Клеммная колодка</t>
  </si>
  <si>
    <t>АПБПП/АПУНП/АВВГ-Т2х2,5 провод белый</t>
  </si>
  <si>
    <t>Установлен на дверях техподполья</t>
  </si>
  <si>
    <t>Пружина дверная</t>
  </si>
  <si>
    <t>Задолженность собственников и нанимателей по состоянию на 01.01.2019г.</t>
  </si>
  <si>
    <t>Труба 110*2м</t>
  </si>
  <si>
    <t>Заделка слухового окна</t>
  </si>
  <si>
    <t>общая стоим. ТМЦ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</si>
</sst>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[Red]\-#,##0.00"/>
    <numFmt numFmtId="174" formatCode="0.00;[Red]\-0.00"/>
    <numFmt numFmtId="175" formatCode="0.000"/>
    <numFmt numFmtId="176" formatCode="0.000_ ;[Red]\-0.000\ "/>
    <numFmt numFmtId="177" formatCode="0.00_ ;[Red]\-0.00\ "/>
    <numFmt numFmtId="178" formatCode="#,##0.000"/>
    <numFmt numFmtId="179" formatCode="[$-FC19]d\ mmmm\ yyyy\ &quot;г.&quot;"/>
    <numFmt numFmtId="180" formatCode="[$-F400]h:mm:ss\ AM/PM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vertical="center" textRotation="90" wrapText="1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2" fontId="1" fillId="0" borderId="11" xfId="0" applyNumberFormat="1" applyFont="1" applyBorder="1" applyAlignment="1">
      <alignment vertical="center" textRotation="90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textRotation="90"/>
    </xf>
    <xf numFmtId="1" fontId="1" fillId="0" borderId="11" xfId="0" applyNumberFormat="1" applyFont="1" applyBorder="1" applyAlignment="1">
      <alignment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5" fillId="33" borderId="10" xfId="54" applyNumberFormat="1" applyFont="1" applyFill="1" applyBorder="1" applyAlignment="1">
      <alignment vertical="top" wrapText="1"/>
      <protection/>
    </xf>
    <xf numFmtId="1" fontId="0" fillId="0" borderId="13" xfId="0" applyNumberForma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5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176" fontId="38" fillId="0" borderId="10" xfId="0" applyNumberFormat="1" applyFont="1" applyFill="1" applyBorder="1" applyAlignment="1">
      <alignment/>
    </xf>
    <xf numFmtId="174" fontId="5" fillId="0" borderId="10" xfId="52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74" fontId="6" fillId="0" borderId="10" xfId="54" applyNumberFormat="1" applyFont="1" applyBorder="1" applyAlignment="1">
      <alignment horizontal="right" vertical="top"/>
      <protection/>
    </xf>
    <xf numFmtId="172" fontId="6" fillId="0" borderId="10" xfId="54" applyNumberFormat="1" applyFont="1" applyBorder="1" applyAlignment="1">
      <alignment horizontal="right" vertical="top"/>
      <protection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4" xfId="0" applyBorder="1" applyAlignment="1">
      <alignment horizontal="center" textRotation="90"/>
    </xf>
    <xf numFmtId="0" fontId="0" fillId="0" borderId="15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textRotation="90"/>
    </xf>
    <xf numFmtId="1" fontId="0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0" fontId="5" fillId="0" borderId="10" xfId="54" applyNumberFormat="1" applyFont="1" applyBorder="1" applyAlignment="1">
      <alignment vertical="top" wrapText="1"/>
      <protection/>
    </xf>
    <xf numFmtId="172" fontId="5" fillId="34" borderId="10" xfId="54" applyNumberFormat="1" applyFont="1" applyFill="1" applyBorder="1" applyAlignment="1">
      <alignment horizontal="center" vertical="top"/>
      <protection/>
    </xf>
    <xf numFmtId="174" fontId="5" fillId="34" borderId="10" xfId="54" applyNumberFormat="1" applyFont="1" applyFill="1" applyBorder="1" applyAlignment="1">
      <alignment horizontal="center" vertical="top"/>
      <protection/>
    </xf>
    <xf numFmtId="2" fontId="1" fillId="34" borderId="13" xfId="0" applyNumberFormat="1" applyFont="1" applyFill="1" applyBorder="1" applyAlignment="1">
      <alignment horizontal="center"/>
    </xf>
    <xf numFmtId="0" fontId="0" fillId="0" borderId="11" xfId="0" applyBorder="1" applyAlignment="1">
      <alignment textRotation="90"/>
    </xf>
    <xf numFmtId="0" fontId="0" fillId="0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textRotation="90" wrapText="1"/>
    </xf>
    <xf numFmtId="0" fontId="0" fillId="0" borderId="10" xfId="0" applyBorder="1" applyAlignment="1">
      <alignment horizontal="center" textRotation="90"/>
    </xf>
    <xf numFmtId="1" fontId="0" fillId="0" borderId="10" xfId="0" applyNumberFormat="1" applyFont="1" applyBorder="1" applyAlignment="1">
      <alignment vertical="center" textRotation="90" wrapText="1"/>
    </xf>
    <xf numFmtId="1" fontId="0" fillId="0" borderId="10" xfId="0" applyNumberFormat="1" applyFont="1" applyBorder="1" applyAlignment="1">
      <alignment vertical="center" textRotation="90" wrapText="1"/>
    </xf>
    <xf numFmtId="1" fontId="0" fillId="0" borderId="10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textRotation="90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vertical="center" textRotation="90" wrapText="1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 horizontal="center" textRotation="90"/>
    </xf>
    <xf numFmtId="2" fontId="0" fillId="0" borderId="14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0" fontId="5" fillId="2" borderId="10" xfId="54" applyNumberFormat="1" applyFont="1" applyFill="1" applyBorder="1" applyAlignment="1">
      <alignment vertical="top" wrapText="1"/>
      <protection/>
    </xf>
    <xf numFmtId="0" fontId="5" fillId="10" borderId="10" xfId="57" applyNumberFormat="1" applyFont="1" applyFill="1" applyBorder="1" applyAlignment="1">
      <alignment vertical="top" wrapText="1"/>
      <protection/>
    </xf>
    <xf numFmtId="1" fontId="0" fillId="0" borderId="12" xfId="0" applyNumberFormat="1" applyBorder="1" applyAlignment="1">
      <alignment horizontal="center" vertical="center"/>
    </xf>
    <xf numFmtId="0" fontId="6" fillId="0" borderId="10" xfId="57" applyNumberFormat="1" applyFont="1" applyBorder="1" applyAlignment="1">
      <alignment vertical="top" wrapText="1"/>
      <protection/>
    </xf>
    <xf numFmtId="0" fontId="38" fillId="10" borderId="10" xfId="0" applyFont="1" applyFill="1" applyBorder="1" applyAlignment="1">
      <alignment/>
    </xf>
    <xf numFmtId="0" fontId="6" fillId="0" borderId="10" xfId="54" applyNumberFormat="1" applyFont="1" applyBorder="1" applyAlignment="1">
      <alignment vertical="top" wrapText="1"/>
      <protection/>
    </xf>
    <xf numFmtId="0" fontId="5" fillId="10" borderId="10" xfId="54" applyNumberFormat="1" applyFont="1" applyFill="1" applyBorder="1" applyAlignment="1">
      <alignment vertical="top" wrapText="1"/>
      <protection/>
    </xf>
    <xf numFmtId="0" fontId="38" fillId="10" borderId="10" xfId="0" applyFont="1" applyFill="1" applyBorder="1" applyAlignment="1">
      <alignment/>
    </xf>
    <xf numFmtId="0" fontId="1" fillId="10" borderId="11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/>
    </xf>
    <xf numFmtId="0" fontId="6" fillId="0" borderId="10" xfId="57" applyNumberFormat="1" applyFont="1" applyBorder="1" applyAlignment="1">
      <alignment vertical="top" wrapText="1"/>
      <protection/>
    </xf>
    <xf numFmtId="0" fontId="38" fillId="0" borderId="10" xfId="0" applyFont="1" applyBorder="1" applyAlignment="1">
      <alignment/>
    </xf>
    <xf numFmtId="0" fontId="6" fillId="0" borderId="10" xfId="56" applyNumberFormat="1" applyFont="1" applyBorder="1" applyAlignment="1">
      <alignment vertical="top" wrapText="1"/>
      <protection/>
    </xf>
    <xf numFmtId="175" fontId="6" fillId="0" borderId="10" xfId="56" applyNumberFormat="1" applyFont="1" applyBorder="1" applyAlignment="1">
      <alignment horizontal="right" vertical="top"/>
      <protection/>
    </xf>
    <xf numFmtId="173" fontId="6" fillId="0" borderId="10" xfId="56" applyNumberFormat="1" applyFont="1" applyBorder="1" applyAlignment="1">
      <alignment horizontal="right" vertical="top"/>
      <protection/>
    </xf>
    <xf numFmtId="174" fontId="6" fillId="0" borderId="10" xfId="56" applyNumberFormat="1" applyFont="1" applyBorder="1" applyAlignment="1">
      <alignment horizontal="right" vertical="top"/>
      <protection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/>
    </xf>
    <xf numFmtId="0" fontId="6" fillId="0" borderId="10" xfId="56" applyNumberFormat="1" applyFont="1" applyBorder="1" applyAlignment="1">
      <alignment vertical="top" wrapText="1"/>
      <protection/>
    </xf>
    <xf numFmtId="0" fontId="6" fillId="0" borderId="10" xfId="52" applyNumberFormat="1" applyFont="1" applyBorder="1" applyAlignment="1">
      <alignment vertical="top" wrapText="1"/>
      <protection/>
    </xf>
    <xf numFmtId="0" fontId="5" fillId="10" borderId="10" xfId="52" applyNumberFormat="1" applyFont="1" applyFill="1" applyBorder="1" applyAlignment="1">
      <alignment vertical="top" wrapText="1"/>
      <protection/>
    </xf>
    <xf numFmtId="0" fontId="6" fillId="0" borderId="11" xfId="52" applyNumberFormat="1" applyFont="1" applyBorder="1" applyAlignment="1">
      <alignment vertical="top" wrapText="1"/>
      <protection/>
    </xf>
    <xf numFmtId="0" fontId="0" fillId="0" borderId="15" xfId="0" applyFill="1" applyBorder="1" applyAlignment="1">
      <alignment vertical="center" wrapText="1"/>
    </xf>
    <xf numFmtId="1" fontId="0" fillId="0" borderId="13" xfId="0" applyNumberForma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vertical="center" textRotation="90" wrapText="1"/>
    </xf>
    <xf numFmtId="1" fontId="0" fillId="0" borderId="18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textRotation="90"/>
    </xf>
    <xf numFmtId="0" fontId="38" fillId="16" borderId="10" xfId="0" applyFont="1" applyFill="1" applyBorder="1" applyAlignment="1">
      <alignment/>
    </xf>
    <xf numFmtId="173" fontId="6" fillId="0" borderId="10" xfId="56" applyNumberFormat="1" applyFont="1" applyBorder="1" applyAlignment="1">
      <alignment horizontal="center" vertical="top"/>
      <protection/>
    </xf>
    <xf numFmtId="0" fontId="5" fillId="16" borderId="10" xfId="56" applyNumberFormat="1" applyFont="1" applyFill="1" applyBorder="1" applyAlignment="1">
      <alignment vertical="top" wrapText="1"/>
      <protection/>
    </xf>
    <xf numFmtId="0" fontId="1" fillId="16" borderId="10" xfId="0" applyFont="1" applyFill="1" applyBorder="1" applyAlignment="1">
      <alignment/>
    </xf>
    <xf numFmtId="0" fontId="5" fillId="16" borderId="10" xfId="54" applyNumberFormat="1" applyFont="1" applyFill="1" applyBorder="1" applyAlignment="1">
      <alignment vertical="top" wrapText="1"/>
      <protection/>
    </xf>
    <xf numFmtId="1" fontId="6" fillId="0" borderId="10" xfId="56" applyNumberFormat="1" applyFont="1" applyBorder="1" applyAlignment="1">
      <alignment horizontal="center" vertical="top"/>
      <protection/>
    </xf>
    <xf numFmtId="1" fontId="6" fillId="0" borderId="10" xfId="54" applyNumberFormat="1" applyFont="1" applyBorder="1" applyAlignment="1">
      <alignment horizontal="center" vertical="top"/>
      <protection/>
    </xf>
    <xf numFmtId="1" fontId="6" fillId="0" borderId="10" xfId="57" applyNumberFormat="1" applyFont="1" applyBorder="1" applyAlignment="1">
      <alignment horizontal="center" vertical="top"/>
      <protection/>
    </xf>
    <xf numFmtId="1" fontId="6" fillId="0" borderId="10" xfId="54" applyNumberFormat="1" applyFont="1" applyFill="1" applyBorder="1" applyAlignment="1">
      <alignment horizontal="center" vertical="top"/>
      <protection/>
    </xf>
    <xf numFmtId="1" fontId="5" fillId="0" borderId="10" xfId="54" applyNumberFormat="1" applyFont="1" applyFill="1" applyBorder="1" applyAlignment="1">
      <alignment horizontal="center" vertical="top"/>
      <protection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6" fillId="0" borderId="10" xfId="52" applyNumberFormat="1" applyFont="1" applyBorder="1" applyAlignment="1">
      <alignment horizontal="center" vertical="top"/>
      <protection/>
    </xf>
    <xf numFmtId="1" fontId="5" fillId="34" borderId="10" xfId="54" applyNumberFormat="1" applyFont="1" applyFill="1" applyBorder="1" applyAlignment="1">
      <alignment horizontal="center" vertical="top"/>
      <protection/>
    </xf>
    <xf numFmtId="1" fontId="6" fillId="0" borderId="10" xfId="56" applyNumberFormat="1" applyFont="1" applyBorder="1" applyAlignment="1">
      <alignment horizontal="center" vertical="top"/>
      <protection/>
    </xf>
    <xf numFmtId="1" fontId="6" fillId="0" borderId="10" xfId="57" applyNumberFormat="1" applyFont="1" applyBorder="1" applyAlignment="1">
      <alignment horizontal="center" vertical="top"/>
      <protection/>
    </xf>
    <xf numFmtId="1" fontId="5" fillId="34" borderId="10" xfId="53" applyNumberFormat="1" applyFont="1" applyFill="1" applyBorder="1" applyAlignment="1">
      <alignment horizontal="center" vertical="top"/>
      <protection/>
    </xf>
    <xf numFmtId="1" fontId="6" fillId="0" borderId="10" xfId="53" applyNumberFormat="1" applyFont="1" applyBorder="1" applyAlignment="1">
      <alignment horizontal="center" vertical="top"/>
      <protection/>
    </xf>
    <xf numFmtId="1" fontId="6" fillId="0" borderId="10" xfId="54" applyNumberFormat="1" applyFont="1" applyBorder="1" applyAlignment="1">
      <alignment horizontal="center" vertical="top"/>
      <protection/>
    </xf>
    <xf numFmtId="1" fontId="6" fillId="0" borderId="10" xfId="54" applyNumberFormat="1" applyFont="1" applyBorder="1" applyAlignment="1">
      <alignment horizontal="center" vertical="top"/>
      <protection/>
    </xf>
    <xf numFmtId="1" fontId="47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6" fillId="36" borderId="10" xfId="57" applyNumberFormat="1" applyFont="1" applyFill="1" applyBorder="1" applyAlignment="1">
      <alignment horizontal="center" vertical="top"/>
      <protection/>
    </xf>
    <xf numFmtId="1" fontId="6" fillId="34" borderId="10" xfId="54" applyNumberFormat="1" applyFont="1" applyFill="1" applyBorder="1" applyAlignment="1">
      <alignment horizontal="center" vertical="top"/>
      <protection/>
    </xf>
    <xf numFmtId="1" fontId="5" fillId="34" borderId="10" xfId="54" applyNumberFormat="1" applyFont="1" applyFill="1" applyBorder="1" applyAlignment="1">
      <alignment horizontal="right" vertical="top"/>
      <protection/>
    </xf>
    <xf numFmtId="1" fontId="6" fillId="0" borderId="10" xfId="54" applyNumberFormat="1" applyFont="1" applyBorder="1" applyAlignment="1">
      <alignment horizontal="right" vertical="top"/>
      <protection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 textRotation="90" wrapText="1"/>
    </xf>
    <xf numFmtId="2" fontId="0" fillId="0" borderId="13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13" xfId="0" applyNumberFormat="1" applyFont="1" applyBorder="1" applyAlignment="1">
      <alignment horizontal="center" vertical="center" textRotation="90" wrapText="1"/>
    </xf>
    <xf numFmtId="0" fontId="11" fillId="0" borderId="11" xfId="54" applyNumberFormat="1" applyFont="1" applyBorder="1" applyAlignment="1">
      <alignment horizontal="center" vertical="top" wrapText="1"/>
      <protection/>
    </xf>
    <xf numFmtId="0" fontId="11" fillId="0" borderId="19" xfId="54" applyNumberFormat="1" applyFont="1" applyBorder="1" applyAlignment="1">
      <alignment horizontal="center" vertical="top" wrapText="1"/>
      <protection/>
    </xf>
    <xf numFmtId="0" fontId="11" fillId="0" borderId="16" xfId="54" applyNumberFormat="1" applyFont="1" applyBorder="1" applyAlignment="1">
      <alignment horizontal="center" vertical="top" wrapText="1"/>
      <protection/>
    </xf>
    <xf numFmtId="2" fontId="0" fillId="0" borderId="18" xfId="0" applyNumberFormat="1" applyFont="1" applyBorder="1" applyAlignment="1">
      <alignment horizontal="center" vertical="center" textRotation="90" wrapText="1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textRotation="90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textRotation="90" wrapText="1"/>
    </xf>
    <xf numFmtId="1" fontId="1" fillId="0" borderId="13" xfId="0" applyNumberFormat="1" applyFont="1" applyBorder="1" applyAlignment="1">
      <alignment horizontal="center" vertical="center" textRotation="90" wrapText="1"/>
    </xf>
    <xf numFmtId="1" fontId="0" fillId="0" borderId="12" xfId="0" applyNumberFormat="1" applyFont="1" applyBorder="1" applyAlignment="1">
      <alignment horizontal="center" vertical="center" textRotation="90" wrapText="1"/>
    </xf>
    <xf numFmtId="1" fontId="0" fillId="0" borderId="18" xfId="0" applyNumberFormat="1" applyFont="1" applyBorder="1" applyAlignment="1">
      <alignment horizontal="center" vertical="center" textRotation="90" wrapText="1"/>
    </xf>
    <xf numFmtId="1" fontId="0" fillId="0" borderId="13" xfId="0" applyNumberFormat="1" applyFont="1" applyBorder="1" applyAlignment="1">
      <alignment horizontal="center" vertical="center" textRotation="90" wrapText="1"/>
    </xf>
    <xf numFmtId="1" fontId="0" fillId="0" borderId="18" xfId="0" applyNumberFormat="1" applyFont="1" applyBorder="1" applyAlignment="1">
      <alignment horizontal="center" vertical="center" textRotation="90" wrapText="1"/>
    </xf>
    <xf numFmtId="1" fontId="0" fillId="0" borderId="13" xfId="0" applyNumberFormat="1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11" fillId="0" borderId="11" xfId="53" applyNumberFormat="1" applyFont="1" applyBorder="1" applyAlignment="1">
      <alignment horizontal="center" vertical="top" wrapText="1"/>
      <protection/>
    </xf>
    <xf numFmtId="0" fontId="11" fillId="0" borderId="19" xfId="53" applyNumberFormat="1" applyFont="1" applyBorder="1" applyAlignment="1">
      <alignment horizontal="center" vertical="top" wrapText="1"/>
      <protection/>
    </xf>
    <xf numFmtId="0" fontId="11" fillId="0" borderId="16" xfId="53" applyNumberFormat="1" applyFont="1" applyBorder="1" applyAlignment="1">
      <alignment horizontal="center" vertical="top" wrapText="1"/>
      <protection/>
    </xf>
    <xf numFmtId="0" fontId="11" fillId="0" borderId="11" xfId="55" applyNumberFormat="1" applyFont="1" applyBorder="1" applyAlignment="1">
      <alignment horizontal="center" vertical="top" wrapText="1"/>
      <protection/>
    </xf>
    <xf numFmtId="0" fontId="11" fillId="0" borderId="19" xfId="55" applyNumberFormat="1" applyFont="1" applyBorder="1" applyAlignment="1">
      <alignment horizontal="center" vertical="top" wrapText="1"/>
      <protection/>
    </xf>
    <xf numFmtId="0" fontId="11" fillId="0" borderId="16" xfId="55" applyNumberFormat="1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декабрь" xfId="53"/>
    <cellStyle name="Обычный_Лист1" xfId="54"/>
    <cellStyle name="Обычный_Лист2" xfId="55"/>
    <cellStyle name="Обычный_Лист3" xfId="56"/>
    <cellStyle name="Обычный_Февраль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C4" sqref="C4:D4"/>
    </sheetView>
  </sheetViews>
  <sheetFormatPr defaultColWidth="9.00390625" defaultRowHeight="12.75"/>
  <cols>
    <col min="1" max="1" width="3.375" style="0" customWidth="1"/>
    <col min="2" max="2" width="53.00390625" style="0" customWidth="1"/>
    <col min="3" max="3" width="6.75390625" style="0" customWidth="1"/>
    <col min="4" max="4" width="8.625" style="0" customWidth="1"/>
    <col min="5" max="5" width="9.75390625" style="0" hidden="1" customWidth="1"/>
    <col min="6" max="6" width="10.875" style="0" customWidth="1"/>
    <col min="7" max="7" width="1.25" style="0" hidden="1" customWidth="1"/>
  </cols>
  <sheetData>
    <row r="1" spans="1:6" ht="15.75" customHeight="1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7</v>
      </c>
      <c r="B2" s="165"/>
      <c r="C2" s="165"/>
      <c r="D2" s="165"/>
      <c r="E2" s="165"/>
      <c r="F2" s="166"/>
    </row>
    <row r="3" spans="1:6" ht="12.75">
      <c r="A3" s="191" t="s">
        <v>25</v>
      </c>
      <c r="B3" s="189" t="s">
        <v>4</v>
      </c>
      <c r="C3" s="194" t="s">
        <v>20</v>
      </c>
      <c r="D3" s="195"/>
      <c r="E3" s="189" t="s">
        <v>24</v>
      </c>
      <c r="F3" s="189" t="s">
        <v>21</v>
      </c>
    </row>
    <row r="4" spans="1:6" ht="25.5" customHeight="1">
      <c r="A4" s="192"/>
      <c r="B4" s="190"/>
      <c r="C4" s="2" t="s">
        <v>3</v>
      </c>
      <c r="D4" s="2" t="s">
        <v>22</v>
      </c>
      <c r="E4" s="190"/>
      <c r="F4" s="190"/>
    </row>
    <row r="5" spans="1:6" ht="11.25" customHeight="1" hidden="1">
      <c r="A5" s="18"/>
      <c r="B5" s="3"/>
      <c r="C5" s="1"/>
      <c r="D5" s="1"/>
      <c r="E5" s="1"/>
      <c r="F5" s="5">
        <v>3.6042</v>
      </c>
    </row>
    <row r="6" spans="1:6" ht="22.5" customHeight="1">
      <c r="A6" s="18" t="s">
        <v>0</v>
      </c>
      <c r="B6" s="3" t="s">
        <v>1</v>
      </c>
      <c r="C6" s="1"/>
      <c r="D6" s="1"/>
      <c r="E6" s="1"/>
      <c r="F6" s="1"/>
    </row>
    <row r="7" spans="1:6" ht="15.75" customHeight="1">
      <c r="A7" s="183" t="s">
        <v>151</v>
      </c>
      <c r="B7" s="110" t="s">
        <v>106</v>
      </c>
      <c r="C7" s="1"/>
      <c r="D7" s="1"/>
      <c r="E7" s="9"/>
      <c r="F7" s="10"/>
    </row>
    <row r="8" spans="1:6" ht="12.75" customHeight="1">
      <c r="A8" s="193"/>
      <c r="B8" s="1" t="s">
        <v>143</v>
      </c>
      <c r="C8" s="16">
        <v>5</v>
      </c>
      <c r="D8" s="16">
        <v>154.9</v>
      </c>
      <c r="E8" s="199">
        <v>5352.34</v>
      </c>
      <c r="F8" s="202">
        <f>E8*F5</f>
        <v>19290.903828000002</v>
      </c>
    </row>
    <row r="9" spans="1:6" ht="12.75">
      <c r="A9" s="193"/>
      <c r="B9" s="1" t="s">
        <v>110</v>
      </c>
      <c r="C9" s="16">
        <v>25</v>
      </c>
      <c r="D9" s="16">
        <v>450</v>
      </c>
      <c r="E9" s="200"/>
      <c r="F9" s="203"/>
    </row>
    <row r="10" spans="1:6" ht="12.75">
      <c r="A10" s="193"/>
      <c r="B10" s="1" t="s">
        <v>144</v>
      </c>
      <c r="C10" s="16">
        <v>20</v>
      </c>
      <c r="D10" s="16">
        <v>413.2</v>
      </c>
      <c r="E10" s="200"/>
      <c r="F10" s="203"/>
    </row>
    <row r="11" spans="1:6" ht="12.75">
      <c r="A11" s="193"/>
      <c r="B11" s="1" t="s">
        <v>145</v>
      </c>
      <c r="C11" s="16">
        <v>1</v>
      </c>
      <c r="D11" s="16">
        <v>82</v>
      </c>
      <c r="E11" s="200"/>
      <c r="F11" s="203"/>
    </row>
    <row r="12" spans="1:6" ht="14.25" customHeight="1">
      <c r="A12" s="193"/>
      <c r="B12" s="1" t="s">
        <v>146</v>
      </c>
      <c r="C12" s="16">
        <v>12</v>
      </c>
      <c r="D12" s="16">
        <v>1443.84</v>
      </c>
      <c r="E12" s="200"/>
      <c r="F12" s="203"/>
    </row>
    <row r="13" spans="1:6" ht="14.25" customHeight="1">
      <c r="A13" s="193"/>
      <c r="B13" s="1" t="s">
        <v>115</v>
      </c>
      <c r="C13" s="16">
        <v>20</v>
      </c>
      <c r="D13" s="16">
        <v>2251.4</v>
      </c>
      <c r="E13" s="200"/>
      <c r="F13" s="203"/>
    </row>
    <row r="14" spans="1:6" ht="14.25" customHeight="1">
      <c r="A14" s="193"/>
      <c r="B14" s="1" t="s">
        <v>147</v>
      </c>
      <c r="C14" s="16">
        <v>1</v>
      </c>
      <c r="D14" s="16">
        <v>6.2</v>
      </c>
      <c r="E14" s="200"/>
      <c r="F14" s="203"/>
    </row>
    <row r="15" spans="1:6" ht="14.25" customHeight="1">
      <c r="A15" s="193"/>
      <c r="B15" s="1" t="s">
        <v>148</v>
      </c>
      <c r="C15" s="16">
        <v>40</v>
      </c>
      <c r="D15" s="16">
        <v>550.8</v>
      </c>
      <c r="E15" s="201"/>
      <c r="F15" s="204"/>
    </row>
    <row r="16" spans="1:6" ht="14.25" customHeight="1">
      <c r="A16" s="183" t="s">
        <v>175</v>
      </c>
      <c r="B16" s="110" t="s">
        <v>180</v>
      </c>
      <c r="C16" s="16"/>
      <c r="D16" s="16"/>
      <c r="E16" s="8"/>
      <c r="F16" s="19"/>
    </row>
    <row r="17" spans="1:6" ht="14.25" customHeight="1">
      <c r="A17" s="193"/>
      <c r="B17" s="1" t="s">
        <v>181</v>
      </c>
      <c r="C17" s="16">
        <v>1</v>
      </c>
      <c r="D17" s="16">
        <v>240</v>
      </c>
      <c r="E17" s="199">
        <v>430</v>
      </c>
      <c r="F17" s="202">
        <f>E17*F5</f>
        <v>1549.806</v>
      </c>
    </row>
    <row r="18" spans="1:6" ht="14.25" customHeight="1">
      <c r="A18" s="198"/>
      <c r="B18" s="1" t="s">
        <v>182</v>
      </c>
      <c r="C18" s="16">
        <v>2</v>
      </c>
      <c r="D18" s="16">
        <v>190</v>
      </c>
      <c r="E18" s="201"/>
      <c r="F18" s="204"/>
    </row>
    <row r="19" spans="1:6" ht="14.25" customHeight="1">
      <c r="A19" s="183" t="s">
        <v>263</v>
      </c>
      <c r="B19" s="135" t="s">
        <v>273</v>
      </c>
      <c r="C19" s="16"/>
      <c r="D19" s="16"/>
      <c r="E19" s="8"/>
      <c r="F19" s="19"/>
    </row>
    <row r="20" spans="1:6" ht="14.25" customHeight="1">
      <c r="A20" s="193"/>
      <c r="B20" s="1" t="s">
        <v>267</v>
      </c>
      <c r="C20" s="16">
        <v>2</v>
      </c>
      <c r="D20" s="16">
        <v>415.6</v>
      </c>
      <c r="E20" s="199">
        <v>1539.39</v>
      </c>
      <c r="F20" s="202">
        <f>E20*F5</f>
        <v>5548.269438</v>
      </c>
    </row>
    <row r="21" spans="1:6" ht="14.25" customHeight="1">
      <c r="A21" s="193"/>
      <c r="B21" s="1" t="s">
        <v>239</v>
      </c>
      <c r="C21" s="16">
        <v>2</v>
      </c>
      <c r="D21" s="16">
        <v>116</v>
      </c>
      <c r="E21" s="200"/>
      <c r="F21" s="203"/>
    </row>
    <row r="22" spans="1:6" ht="14.25" customHeight="1">
      <c r="A22" s="193"/>
      <c r="B22" s="1" t="s">
        <v>268</v>
      </c>
      <c r="C22" s="16">
        <v>0.9</v>
      </c>
      <c r="D22" s="16">
        <v>47.14</v>
      </c>
      <c r="E22" s="200"/>
      <c r="F22" s="203"/>
    </row>
    <row r="23" spans="1:6" ht="14.25" customHeight="1">
      <c r="A23" s="193"/>
      <c r="B23" s="1" t="s">
        <v>269</v>
      </c>
      <c r="C23" s="16">
        <v>2.5</v>
      </c>
      <c r="D23" s="16">
        <v>232</v>
      </c>
      <c r="E23" s="200"/>
      <c r="F23" s="203"/>
    </row>
    <row r="24" spans="1:6" ht="14.25" customHeight="1">
      <c r="A24" s="193"/>
      <c r="B24" s="1" t="s">
        <v>202</v>
      </c>
      <c r="C24" s="16">
        <v>5</v>
      </c>
      <c r="D24" s="16">
        <v>728.65</v>
      </c>
      <c r="E24" s="201"/>
      <c r="F24" s="204"/>
    </row>
    <row r="25" spans="1:6" ht="14.25" customHeight="1">
      <c r="A25" s="193"/>
      <c r="B25" s="135" t="s">
        <v>265</v>
      </c>
      <c r="C25" s="16"/>
      <c r="D25" s="16"/>
      <c r="E25" s="8"/>
      <c r="F25" s="19"/>
    </row>
    <row r="26" spans="1:6" ht="14.25" customHeight="1">
      <c r="A26" s="193"/>
      <c r="B26" s="1" t="s">
        <v>270</v>
      </c>
      <c r="C26" s="16">
        <v>1</v>
      </c>
      <c r="D26" s="16">
        <v>209.24</v>
      </c>
      <c r="E26" s="8">
        <v>209.24</v>
      </c>
      <c r="F26" s="19">
        <f>E26*F5</f>
        <v>754.1428080000001</v>
      </c>
    </row>
    <row r="27" spans="1:6" ht="14.25" customHeight="1">
      <c r="A27" s="193"/>
      <c r="B27" s="135" t="s">
        <v>271</v>
      </c>
      <c r="C27" s="16"/>
      <c r="D27" s="16"/>
      <c r="E27" s="8"/>
      <c r="F27" s="19"/>
    </row>
    <row r="28" spans="1:6" ht="14.25" customHeight="1">
      <c r="A28" s="198"/>
      <c r="B28" s="1" t="s">
        <v>272</v>
      </c>
      <c r="C28" s="16">
        <v>1</v>
      </c>
      <c r="D28" s="16">
        <v>147</v>
      </c>
      <c r="E28" s="8">
        <v>147</v>
      </c>
      <c r="F28" s="19">
        <f>E28*F5</f>
        <v>529.8174</v>
      </c>
    </row>
    <row r="29" spans="1:6" ht="14.25" customHeight="1">
      <c r="A29" s="31"/>
      <c r="B29" s="60" t="s">
        <v>37</v>
      </c>
      <c r="C29" s="62"/>
      <c r="D29" s="62"/>
      <c r="E29" s="61">
        <f>SUM(E8:E28)</f>
        <v>7677.97</v>
      </c>
      <c r="F29" s="62">
        <f>SUM(F8:F28)</f>
        <v>27672.939474000003</v>
      </c>
    </row>
    <row r="30" spans="1:6" ht="14.25" customHeight="1">
      <c r="A30" s="89"/>
      <c r="B30" s="73" t="s">
        <v>102</v>
      </c>
      <c r="C30" s="91"/>
      <c r="D30" s="91"/>
      <c r="E30" s="90"/>
      <c r="F30" s="91"/>
    </row>
    <row r="31" spans="1:6" ht="14.25" customHeight="1">
      <c r="A31" s="183" t="s">
        <v>92</v>
      </c>
      <c r="B31" s="113" t="s">
        <v>90</v>
      </c>
      <c r="C31" s="91"/>
      <c r="D31" s="91"/>
      <c r="E31" s="90"/>
      <c r="F31" s="91"/>
    </row>
    <row r="32" spans="1:6" ht="14.25" customHeight="1">
      <c r="A32" s="184"/>
      <c r="B32" s="124" t="s">
        <v>93</v>
      </c>
      <c r="C32" s="149">
        <v>6</v>
      </c>
      <c r="D32" s="149">
        <v>4.5</v>
      </c>
      <c r="E32" s="90"/>
      <c r="F32" s="196">
        <v>724.5</v>
      </c>
    </row>
    <row r="33" spans="1:6" ht="14.25" customHeight="1">
      <c r="A33" s="185"/>
      <c r="B33" s="124" t="s">
        <v>91</v>
      </c>
      <c r="C33" s="149">
        <v>1</v>
      </c>
      <c r="D33" s="149">
        <v>720</v>
      </c>
      <c r="E33" s="90"/>
      <c r="F33" s="197"/>
    </row>
    <row r="34" spans="1:6" ht="14.25" customHeight="1">
      <c r="A34" s="183" t="s">
        <v>175</v>
      </c>
      <c r="B34" s="110" t="s">
        <v>149</v>
      </c>
      <c r="C34" s="16"/>
      <c r="D34" s="16"/>
      <c r="E34" s="90"/>
      <c r="F34" s="91"/>
    </row>
    <row r="35" spans="1:6" ht="14.25" customHeight="1">
      <c r="A35" s="185"/>
      <c r="B35" s="1" t="s">
        <v>150</v>
      </c>
      <c r="C35" s="16">
        <v>1</v>
      </c>
      <c r="D35" s="16">
        <v>77.75</v>
      </c>
      <c r="E35" s="90"/>
      <c r="F35" s="91">
        <v>77.5</v>
      </c>
    </row>
    <row r="36" spans="1:6" ht="12.75" customHeight="1">
      <c r="A36" s="89"/>
      <c r="B36" s="186" t="s">
        <v>2</v>
      </c>
      <c r="C36" s="187"/>
      <c r="D36" s="187"/>
      <c r="E36" s="188"/>
      <c r="F36" s="91"/>
    </row>
    <row r="37" spans="1:6" ht="14.25" customHeight="1" hidden="1">
      <c r="A37" s="89"/>
      <c r="B37" s="93" t="s">
        <v>39</v>
      </c>
      <c r="C37" s="94" t="s">
        <v>40</v>
      </c>
      <c r="D37" s="95" t="s">
        <v>41</v>
      </c>
      <c r="E37" s="85" t="s">
        <v>42</v>
      </c>
      <c r="F37" s="91"/>
    </row>
    <row r="38" spans="1:6" ht="15.75" customHeight="1" hidden="1">
      <c r="A38" s="89"/>
      <c r="B38" s="93">
        <v>1044.83</v>
      </c>
      <c r="C38" s="94">
        <v>6.3777</v>
      </c>
      <c r="D38" s="95">
        <v>12</v>
      </c>
      <c r="E38" s="85">
        <f>B38*C38*D38</f>
        <v>79963.347492</v>
      </c>
      <c r="F38" s="91"/>
    </row>
    <row r="39" spans="1:7" ht="14.25" customHeight="1">
      <c r="A39" s="4"/>
      <c r="B39" s="167" t="s">
        <v>5</v>
      </c>
      <c r="C39" s="168"/>
      <c r="D39" s="168"/>
      <c r="E39" s="169"/>
      <c r="F39" s="16">
        <v>19269</v>
      </c>
      <c r="G39" s="96"/>
    </row>
    <row r="40" spans="1:7" ht="13.5" customHeight="1">
      <c r="A40" s="20"/>
      <c r="B40" s="167" t="s">
        <v>27</v>
      </c>
      <c r="C40" s="168"/>
      <c r="D40" s="168"/>
      <c r="E40" s="169"/>
      <c r="F40" s="16">
        <f>E38*G40</f>
        <v>19990.836873</v>
      </c>
      <c r="G40" s="96">
        <v>0.25</v>
      </c>
    </row>
    <row r="41" spans="1:6" ht="12.75" customHeight="1">
      <c r="A41" s="17"/>
      <c r="B41" s="173" t="s">
        <v>29</v>
      </c>
      <c r="C41" s="174"/>
      <c r="D41" s="174"/>
      <c r="E41" s="175"/>
      <c r="F41" s="16">
        <v>1368.84</v>
      </c>
    </row>
    <row r="42" spans="1:6" ht="12.75" customHeight="1">
      <c r="A42" s="17"/>
      <c r="B42" s="173" t="s">
        <v>30</v>
      </c>
      <c r="C42" s="174"/>
      <c r="D42" s="174"/>
      <c r="E42" s="175"/>
      <c r="F42" s="16">
        <v>1251</v>
      </c>
    </row>
    <row r="43" spans="1:7" ht="12.75" customHeight="1">
      <c r="A43" s="17"/>
      <c r="B43" s="173" t="s">
        <v>31</v>
      </c>
      <c r="C43" s="174"/>
      <c r="D43" s="174"/>
      <c r="E43" s="175"/>
      <c r="F43" s="16">
        <f>E38*G43</f>
        <v>9595.60169904</v>
      </c>
      <c r="G43" s="96">
        <v>0.12</v>
      </c>
    </row>
    <row r="44" spans="1:7" ht="15">
      <c r="A44" s="17"/>
      <c r="B44" s="170" t="s">
        <v>32</v>
      </c>
      <c r="C44" s="171"/>
      <c r="D44" s="171"/>
      <c r="E44" s="172"/>
      <c r="F44" s="59">
        <f>E38*G44</f>
        <v>3598.35063714</v>
      </c>
      <c r="G44" s="97">
        <v>0.045</v>
      </c>
    </row>
    <row r="45" spans="1:7" ht="12.75" customHeight="1">
      <c r="A45" s="17"/>
      <c r="B45" s="170" t="s">
        <v>44</v>
      </c>
      <c r="C45" s="171"/>
      <c r="D45" s="171"/>
      <c r="E45" s="172"/>
      <c r="F45" s="59">
        <v>2826</v>
      </c>
      <c r="G45" s="96">
        <v>0.03</v>
      </c>
    </row>
    <row r="46" spans="1:6" ht="12.75">
      <c r="A46" s="5"/>
      <c r="B46" s="179" t="s">
        <v>6</v>
      </c>
      <c r="C46" s="180"/>
      <c r="D46" s="180"/>
      <c r="E46" s="181"/>
      <c r="F46" s="37">
        <f>SUM(F29:F45)</f>
        <v>86374.56868318</v>
      </c>
    </row>
    <row r="47" spans="1:6" ht="12.75">
      <c r="A47" s="5"/>
      <c r="B47" s="176" t="s">
        <v>33</v>
      </c>
      <c r="C47" s="177"/>
      <c r="D47" s="177"/>
      <c r="E47" s="178"/>
      <c r="F47" s="40">
        <v>70681.71</v>
      </c>
    </row>
    <row r="48" spans="1:6" ht="12.75">
      <c r="A48" s="5"/>
      <c r="B48" s="176" t="s">
        <v>34</v>
      </c>
      <c r="C48" s="177"/>
      <c r="D48" s="177"/>
      <c r="E48" s="178"/>
      <c r="F48" s="40">
        <f>F47-F46</f>
        <v>-15692.858683179991</v>
      </c>
    </row>
    <row r="49" spans="1:6" ht="12.75">
      <c r="A49" s="182" t="s">
        <v>306</v>
      </c>
      <c r="B49" s="182"/>
      <c r="C49" s="182"/>
      <c r="D49" s="182"/>
      <c r="E49" s="182"/>
      <c r="F49" s="40">
        <v>19041</v>
      </c>
    </row>
    <row r="50" spans="1:6" ht="12" customHeight="1">
      <c r="A50" s="164" t="s">
        <v>35</v>
      </c>
      <c r="B50" s="165"/>
      <c r="C50" s="165"/>
      <c r="D50" s="165"/>
      <c r="E50" s="165"/>
      <c r="F50" s="166"/>
    </row>
    <row r="51" spans="1:6" ht="12" customHeight="1">
      <c r="A51" s="164" t="s">
        <v>36</v>
      </c>
      <c r="B51" s="165"/>
      <c r="C51" s="165"/>
      <c r="D51" s="165"/>
      <c r="E51" s="165"/>
      <c r="F51" s="166"/>
    </row>
  </sheetData>
  <sheetProtection/>
  <mergeCells count="33">
    <mergeCell ref="A34:A35"/>
    <mergeCell ref="E17:E18"/>
    <mergeCell ref="F17:F18"/>
    <mergeCell ref="A19:A28"/>
    <mergeCell ref="E20:E24"/>
    <mergeCell ref="F20:F24"/>
    <mergeCell ref="A7:A15"/>
    <mergeCell ref="C3:D3"/>
    <mergeCell ref="E3:E4"/>
    <mergeCell ref="F32:F33"/>
    <mergeCell ref="A16:A18"/>
    <mergeCell ref="E8:E15"/>
    <mergeCell ref="F8:F15"/>
    <mergeCell ref="A49:E49"/>
    <mergeCell ref="B48:E48"/>
    <mergeCell ref="B41:E41"/>
    <mergeCell ref="A31:A33"/>
    <mergeCell ref="B36:E36"/>
    <mergeCell ref="A1:F1"/>
    <mergeCell ref="A2:F2"/>
    <mergeCell ref="F3:F4"/>
    <mergeCell ref="A3:A4"/>
    <mergeCell ref="B3:B4"/>
    <mergeCell ref="A50:F50"/>
    <mergeCell ref="A51:F51"/>
    <mergeCell ref="B39:E39"/>
    <mergeCell ref="B40:E40"/>
    <mergeCell ref="B45:E45"/>
    <mergeCell ref="B43:E43"/>
    <mergeCell ref="B44:E44"/>
    <mergeCell ref="B47:E47"/>
    <mergeCell ref="B46:E46"/>
    <mergeCell ref="B42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J58" sqref="J58"/>
    </sheetView>
  </sheetViews>
  <sheetFormatPr defaultColWidth="9.00390625" defaultRowHeight="12.75"/>
  <cols>
    <col min="1" max="1" width="3.375" style="0" customWidth="1"/>
    <col min="2" max="2" width="52.25390625" style="0" customWidth="1"/>
    <col min="3" max="3" width="7.625" style="0" customWidth="1"/>
    <col min="4" max="4" width="9.375" style="0" customWidth="1"/>
    <col min="5" max="5" width="12.00390625" style="0" hidden="1" customWidth="1"/>
    <col min="6" max="6" width="11.125" style="0" customWidth="1"/>
    <col min="7" max="7" width="10.375" style="0" hidden="1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16</v>
      </c>
      <c r="B2" s="165"/>
      <c r="C2" s="165"/>
      <c r="D2" s="165"/>
      <c r="E2" s="165"/>
      <c r="F2" s="166"/>
    </row>
    <row r="3" spans="1:6" ht="12.75" customHeight="1">
      <c r="A3" s="265" t="s">
        <v>25</v>
      </c>
      <c r="B3" s="189" t="s">
        <v>4</v>
      </c>
      <c r="C3" s="194" t="s">
        <v>20</v>
      </c>
      <c r="D3" s="195"/>
      <c r="E3" s="189" t="s">
        <v>24</v>
      </c>
      <c r="F3" s="189" t="s">
        <v>21</v>
      </c>
    </row>
    <row r="4" spans="1:6" ht="26.25" customHeight="1">
      <c r="A4" s="266"/>
      <c r="B4" s="190"/>
      <c r="C4" s="2" t="s">
        <v>3</v>
      </c>
      <c r="D4" s="2" t="s">
        <v>22</v>
      </c>
      <c r="E4" s="190"/>
      <c r="F4" s="190"/>
    </row>
    <row r="5" spans="1:6" ht="9.75" customHeight="1" hidden="1">
      <c r="A5" s="24"/>
      <c r="B5" s="3"/>
      <c r="C5" s="1"/>
      <c r="D5" s="1"/>
      <c r="E5" s="1"/>
      <c r="F5" s="1">
        <v>3.7084</v>
      </c>
    </row>
    <row r="6" spans="1:6" ht="12.75" customHeight="1">
      <c r="A6" s="24" t="s">
        <v>0</v>
      </c>
      <c r="B6" s="114" t="s">
        <v>1</v>
      </c>
      <c r="C6" s="1"/>
      <c r="D6" s="1"/>
      <c r="E6" s="1"/>
      <c r="F6" s="6"/>
    </row>
    <row r="7" spans="1:6" ht="15">
      <c r="A7" s="267" t="s">
        <v>50</v>
      </c>
      <c r="B7" s="110" t="s">
        <v>56</v>
      </c>
      <c r="C7" s="1"/>
      <c r="D7" s="1"/>
      <c r="E7" s="28"/>
      <c r="F7" s="30"/>
    </row>
    <row r="8" spans="1:6" ht="12.75">
      <c r="A8" s="268"/>
      <c r="B8" s="111" t="s">
        <v>57</v>
      </c>
      <c r="C8" s="141">
        <v>1</v>
      </c>
      <c r="D8" s="141">
        <v>90</v>
      </c>
      <c r="E8" s="199">
        <v>223</v>
      </c>
      <c r="F8" s="202">
        <f>E8*F5</f>
        <v>826.9732</v>
      </c>
    </row>
    <row r="9" spans="1:6" ht="12.75">
      <c r="A9" s="268"/>
      <c r="B9" s="111" t="s">
        <v>58</v>
      </c>
      <c r="C9" s="141">
        <v>3</v>
      </c>
      <c r="D9" s="141">
        <v>93</v>
      </c>
      <c r="E9" s="200"/>
      <c r="F9" s="203"/>
    </row>
    <row r="10" spans="1:6" ht="12.75">
      <c r="A10" s="269"/>
      <c r="B10" s="111" t="s">
        <v>59</v>
      </c>
      <c r="C10" s="141">
        <v>1</v>
      </c>
      <c r="D10" s="141">
        <v>40</v>
      </c>
      <c r="E10" s="201"/>
      <c r="F10" s="204"/>
    </row>
    <row r="11" spans="1:6" ht="12.75">
      <c r="A11" s="267" t="s">
        <v>79</v>
      </c>
      <c r="B11" s="107" t="s">
        <v>73</v>
      </c>
      <c r="C11" s="16"/>
      <c r="D11" s="16"/>
      <c r="E11" s="29"/>
      <c r="F11" s="30"/>
    </row>
    <row r="12" spans="1:6" ht="12.75">
      <c r="A12" s="268"/>
      <c r="B12" s="109" t="s">
        <v>75</v>
      </c>
      <c r="C12" s="142">
        <v>3</v>
      </c>
      <c r="D12" s="142">
        <v>1371.01</v>
      </c>
      <c r="E12" s="259">
        <v>2030.87</v>
      </c>
      <c r="F12" s="202">
        <f>E12*F5</f>
        <v>7531.278308</v>
      </c>
    </row>
    <row r="13" spans="1:6" ht="12.75">
      <c r="A13" s="269"/>
      <c r="B13" s="109" t="s">
        <v>66</v>
      </c>
      <c r="C13" s="142">
        <v>60</v>
      </c>
      <c r="D13" s="142">
        <v>659.86</v>
      </c>
      <c r="E13" s="261"/>
      <c r="F13" s="204"/>
    </row>
    <row r="14" spans="1:6" ht="15">
      <c r="A14" s="267" t="s">
        <v>151</v>
      </c>
      <c r="B14" s="110" t="s">
        <v>152</v>
      </c>
      <c r="C14" s="16"/>
      <c r="D14" s="16"/>
      <c r="E14" s="15"/>
      <c r="F14" s="19"/>
    </row>
    <row r="15" spans="1:6" ht="12.75">
      <c r="A15" s="268"/>
      <c r="B15" s="1" t="s">
        <v>153</v>
      </c>
      <c r="C15" s="16">
        <v>0.5</v>
      </c>
      <c r="D15" s="16">
        <v>50</v>
      </c>
      <c r="E15" s="259">
        <v>298</v>
      </c>
      <c r="F15" s="202">
        <f>E15*F5</f>
        <v>1105.1032</v>
      </c>
    </row>
    <row r="16" spans="1:6" ht="12.75">
      <c r="A16" s="268"/>
      <c r="B16" s="1" t="s">
        <v>147</v>
      </c>
      <c r="C16" s="16">
        <v>40</v>
      </c>
      <c r="D16" s="16">
        <v>248</v>
      </c>
      <c r="E16" s="261"/>
      <c r="F16" s="204"/>
    </row>
    <row r="17" spans="1:6" ht="15">
      <c r="A17" s="268"/>
      <c r="B17" s="110" t="s">
        <v>187</v>
      </c>
      <c r="C17" s="16"/>
      <c r="D17" s="16"/>
      <c r="E17" s="15"/>
      <c r="F17" s="19"/>
    </row>
    <row r="18" spans="1:6" ht="12.75">
      <c r="A18" s="268"/>
      <c r="B18" s="1" t="s">
        <v>154</v>
      </c>
      <c r="C18" s="16">
        <v>2</v>
      </c>
      <c r="D18" s="16">
        <v>107.99</v>
      </c>
      <c r="E18" s="259">
        <v>678</v>
      </c>
      <c r="F18" s="202">
        <f>E18*F5</f>
        <v>2514.2952</v>
      </c>
    </row>
    <row r="19" spans="1:6" ht="12.75">
      <c r="A19" s="268"/>
      <c r="B19" s="1" t="s">
        <v>155</v>
      </c>
      <c r="C19" s="16">
        <v>5</v>
      </c>
      <c r="D19" s="16">
        <v>200.01</v>
      </c>
      <c r="E19" s="260"/>
      <c r="F19" s="203"/>
    </row>
    <row r="20" spans="1:6" ht="12.75">
      <c r="A20" s="268"/>
      <c r="B20" s="1" t="s">
        <v>156</v>
      </c>
      <c r="C20" s="16">
        <v>5</v>
      </c>
      <c r="D20" s="16">
        <v>370</v>
      </c>
      <c r="E20" s="261"/>
      <c r="F20" s="204"/>
    </row>
    <row r="21" spans="1:6" ht="15">
      <c r="A21" s="268"/>
      <c r="B21" s="110" t="s">
        <v>189</v>
      </c>
      <c r="C21" s="16"/>
      <c r="D21" s="16"/>
      <c r="E21" s="15"/>
      <c r="F21" s="19"/>
    </row>
    <row r="22" spans="1:6" ht="12.75">
      <c r="A22" s="268"/>
      <c r="B22" s="1" t="s">
        <v>159</v>
      </c>
      <c r="C22" s="16">
        <v>17</v>
      </c>
      <c r="D22" s="16">
        <v>1877.14</v>
      </c>
      <c r="E22" s="259">
        <v>2723.75</v>
      </c>
      <c r="F22" s="202">
        <f>E22*F5</f>
        <v>10100.754500000001</v>
      </c>
    </row>
    <row r="23" spans="1:6" ht="12.75">
      <c r="A23" s="268"/>
      <c r="B23" s="1" t="s">
        <v>160</v>
      </c>
      <c r="C23" s="16">
        <v>6</v>
      </c>
      <c r="D23" s="16">
        <v>207.6</v>
      </c>
      <c r="E23" s="260"/>
      <c r="F23" s="203"/>
    </row>
    <row r="24" spans="1:6" ht="12.75">
      <c r="A24" s="269"/>
      <c r="B24" s="1" t="s">
        <v>161</v>
      </c>
      <c r="C24" s="16">
        <v>2</v>
      </c>
      <c r="D24" s="16">
        <v>290</v>
      </c>
      <c r="E24" s="260"/>
      <c r="F24" s="203"/>
    </row>
    <row r="25" spans="1:6" ht="13.5" customHeight="1">
      <c r="A25" s="268" t="s">
        <v>175</v>
      </c>
      <c r="B25" s="1" t="s">
        <v>170</v>
      </c>
      <c r="C25" s="16">
        <v>20</v>
      </c>
      <c r="D25" s="16">
        <v>270</v>
      </c>
      <c r="E25" s="260"/>
      <c r="F25" s="203"/>
    </row>
    <row r="26" spans="1:6" ht="12.75">
      <c r="A26" s="268"/>
      <c r="B26" s="1" t="s">
        <v>171</v>
      </c>
      <c r="C26" s="16">
        <v>1.5</v>
      </c>
      <c r="D26" s="16">
        <v>79.01</v>
      </c>
      <c r="E26" s="261"/>
      <c r="F26" s="204"/>
    </row>
    <row r="27" spans="1:6" ht="15">
      <c r="A27" s="268"/>
      <c r="B27" s="110" t="s">
        <v>190</v>
      </c>
      <c r="C27" s="16"/>
      <c r="D27" s="16"/>
      <c r="E27" s="15"/>
      <c r="F27" s="19"/>
    </row>
    <row r="28" spans="1:6" ht="12.75">
      <c r="A28" s="268"/>
      <c r="B28" s="1" t="s">
        <v>172</v>
      </c>
      <c r="C28" s="16">
        <v>60</v>
      </c>
      <c r="D28" s="16">
        <v>1162.8</v>
      </c>
      <c r="E28" s="15">
        <v>1162.8</v>
      </c>
      <c r="F28" s="19">
        <f>E28*F5</f>
        <v>4312.12752</v>
      </c>
    </row>
    <row r="29" spans="1:6" ht="12" customHeight="1">
      <c r="A29" s="268"/>
      <c r="B29" s="110" t="s">
        <v>152</v>
      </c>
      <c r="C29" s="16"/>
      <c r="D29" s="16"/>
      <c r="E29" s="15"/>
      <c r="F29" s="19"/>
    </row>
    <row r="30" spans="1:6" ht="12.75">
      <c r="A30" s="268"/>
      <c r="B30" s="1" t="s">
        <v>174</v>
      </c>
      <c r="C30" s="16">
        <v>3</v>
      </c>
      <c r="D30" s="16">
        <v>420</v>
      </c>
      <c r="E30" s="259">
        <v>723.8</v>
      </c>
      <c r="F30" s="202">
        <f>E30*F5</f>
        <v>2684.13992</v>
      </c>
    </row>
    <row r="31" spans="1:6" ht="12.75">
      <c r="A31" s="269"/>
      <c r="B31" s="1" t="s">
        <v>147</v>
      </c>
      <c r="C31" s="16">
        <v>49</v>
      </c>
      <c r="D31" s="16">
        <v>303.8</v>
      </c>
      <c r="E31" s="261"/>
      <c r="F31" s="204"/>
    </row>
    <row r="32" spans="1:6" ht="18.75">
      <c r="A32" s="132" t="s">
        <v>175</v>
      </c>
      <c r="B32" s="127" t="s">
        <v>192</v>
      </c>
      <c r="C32" s="16">
        <v>6</v>
      </c>
      <c r="D32" s="16"/>
      <c r="E32" s="36"/>
      <c r="F32" s="47">
        <v>46020</v>
      </c>
    </row>
    <row r="33" spans="1:6" ht="15">
      <c r="A33" s="267"/>
      <c r="B33" s="135" t="s">
        <v>56</v>
      </c>
      <c r="C33" s="156"/>
      <c r="D33" s="156"/>
      <c r="E33" s="36"/>
      <c r="F33" s="47"/>
    </row>
    <row r="34" spans="1:6" ht="12.75">
      <c r="A34" s="268"/>
      <c r="B34" s="1" t="s">
        <v>307</v>
      </c>
      <c r="C34" s="154">
        <v>1</v>
      </c>
      <c r="D34" s="154">
        <v>345</v>
      </c>
      <c r="E34" s="36">
        <v>345</v>
      </c>
      <c r="F34" s="47">
        <f>E34*F5</f>
        <v>1279.3980000000001</v>
      </c>
    </row>
    <row r="35" spans="1:6" ht="12.75">
      <c r="A35" s="268"/>
      <c r="B35" s="139" t="s">
        <v>308</v>
      </c>
      <c r="C35" s="143"/>
      <c r="D35" s="144"/>
      <c r="E35" s="36"/>
      <c r="F35" s="47"/>
    </row>
    <row r="36" spans="1:6" ht="12.75">
      <c r="A36" s="269"/>
      <c r="B36" s="1" t="s">
        <v>198</v>
      </c>
      <c r="C36" s="16">
        <v>2</v>
      </c>
      <c r="D36" s="16">
        <v>970</v>
      </c>
      <c r="E36" s="36">
        <v>970</v>
      </c>
      <c r="F36" s="47">
        <f>E36*F5</f>
        <v>3597.148</v>
      </c>
    </row>
    <row r="37" spans="1:6" ht="15">
      <c r="A37" s="267" t="s">
        <v>204</v>
      </c>
      <c r="B37" s="110" t="s">
        <v>216</v>
      </c>
      <c r="C37" s="156"/>
      <c r="D37" s="156"/>
      <c r="E37" s="15"/>
      <c r="F37" s="19"/>
    </row>
    <row r="38" spans="1:6" ht="12.75">
      <c r="A38" s="270"/>
      <c r="B38" s="1" t="s">
        <v>217</v>
      </c>
      <c r="C38" s="16">
        <v>1</v>
      </c>
      <c r="D38" s="16">
        <v>270</v>
      </c>
      <c r="E38" s="259">
        <v>1159.5</v>
      </c>
      <c r="F38" s="202">
        <f>E38*F5</f>
        <v>4299.8898</v>
      </c>
    </row>
    <row r="39" spans="1:6" ht="12.75">
      <c r="A39" s="270"/>
      <c r="B39" s="1" t="s">
        <v>218</v>
      </c>
      <c r="C39" s="16">
        <v>2</v>
      </c>
      <c r="D39" s="16">
        <v>20.6</v>
      </c>
      <c r="E39" s="260"/>
      <c r="F39" s="203"/>
    </row>
    <row r="40" spans="1:6" ht="12.75">
      <c r="A40" s="270"/>
      <c r="B40" s="1" t="s">
        <v>219</v>
      </c>
      <c r="C40" s="16">
        <v>1</v>
      </c>
      <c r="D40" s="16">
        <v>5</v>
      </c>
      <c r="E40" s="260"/>
      <c r="F40" s="203"/>
    </row>
    <row r="41" spans="1:6" ht="12.75">
      <c r="A41" s="270"/>
      <c r="B41" s="1" t="s">
        <v>220</v>
      </c>
      <c r="C41" s="16">
        <v>3</v>
      </c>
      <c r="D41" s="16">
        <v>16.8</v>
      </c>
      <c r="E41" s="260"/>
      <c r="F41" s="203"/>
    </row>
    <row r="42" spans="1:6" ht="12.75">
      <c r="A42" s="270"/>
      <c r="B42" s="1" t="s">
        <v>221</v>
      </c>
      <c r="C42" s="16">
        <v>1</v>
      </c>
      <c r="D42" s="16">
        <v>10.5</v>
      </c>
      <c r="E42" s="260"/>
      <c r="F42" s="203"/>
    </row>
    <row r="43" spans="1:6" ht="12.75">
      <c r="A43" s="270"/>
      <c r="B43" s="1" t="s">
        <v>222</v>
      </c>
      <c r="C43" s="16">
        <v>1</v>
      </c>
      <c r="D43" s="16">
        <v>67.5</v>
      </c>
      <c r="E43" s="260"/>
      <c r="F43" s="203"/>
    </row>
    <row r="44" spans="1:6" ht="12.75">
      <c r="A44" s="270"/>
      <c r="B44" s="1" t="s">
        <v>223</v>
      </c>
      <c r="C44" s="16">
        <v>1</v>
      </c>
      <c r="D44" s="16">
        <v>70.7</v>
      </c>
      <c r="E44" s="260"/>
      <c r="F44" s="203"/>
    </row>
    <row r="45" spans="1:6" ht="12.75">
      <c r="A45" s="270"/>
      <c r="B45" s="1" t="s">
        <v>224</v>
      </c>
      <c r="C45" s="16">
        <v>4</v>
      </c>
      <c r="D45" s="16">
        <v>90.4</v>
      </c>
      <c r="E45" s="260"/>
      <c r="F45" s="203"/>
    </row>
    <row r="46" spans="1:6" ht="12.75">
      <c r="A46" s="270"/>
      <c r="B46" s="1" t="s">
        <v>225</v>
      </c>
      <c r="C46" s="16">
        <v>1</v>
      </c>
      <c r="D46" s="16">
        <v>50.4</v>
      </c>
      <c r="E46" s="260"/>
      <c r="F46" s="203"/>
    </row>
    <row r="47" spans="1:6" ht="12.75">
      <c r="A47" s="270"/>
      <c r="B47" s="1" t="s">
        <v>226</v>
      </c>
      <c r="C47" s="16">
        <v>2</v>
      </c>
      <c r="D47" s="16">
        <v>32.8</v>
      </c>
      <c r="E47" s="260"/>
      <c r="F47" s="203"/>
    </row>
    <row r="48" spans="1:6" ht="12.75">
      <c r="A48" s="271"/>
      <c r="B48" s="1" t="s">
        <v>227</v>
      </c>
      <c r="C48" s="16">
        <v>8</v>
      </c>
      <c r="D48" s="16">
        <v>524.8</v>
      </c>
      <c r="E48" s="261"/>
      <c r="F48" s="204"/>
    </row>
    <row r="49" spans="1:6" ht="15">
      <c r="A49" s="267" t="s">
        <v>297</v>
      </c>
      <c r="B49" s="135" t="s">
        <v>299</v>
      </c>
      <c r="C49" s="156"/>
      <c r="D49" s="156"/>
      <c r="E49" s="15"/>
      <c r="F49" s="19"/>
    </row>
    <row r="50" spans="1:6" ht="12.75">
      <c r="A50" s="270"/>
      <c r="B50" s="1" t="s">
        <v>279</v>
      </c>
      <c r="C50" s="16">
        <v>5</v>
      </c>
      <c r="D50" s="16">
        <v>150</v>
      </c>
      <c r="E50" s="259">
        <v>779</v>
      </c>
      <c r="F50" s="202">
        <f>E50*F5</f>
        <v>2888.8436</v>
      </c>
    </row>
    <row r="51" spans="1:6" ht="12.75">
      <c r="A51" s="270"/>
      <c r="B51" s="1" t="s">
        <v>300</v>
      </c>
      <c r="C51" s="16">
        <v>2</v>
      </c>
      <c r="D51" s="16">
        <v>222</v>
      </c>
      <c r="E51" s="260"/>
      <c r="F51" s="203"/>
    </row>
    <row r="52" spans="1:6" ht="12.75">
      <c r="A52" s="270"/>
      <c r="B52" s="1" t="s">
        <v>301</v>
      </c>
      <c r="C52" s="16">
        <v>1</v>
      </c>
      <c r="D52" s="16">
        <v>85.5</v>
      </c>
      <c r="E52" s="260"/>
      <c r="F52" s="203"/>
    </row>
    <row r="53" spans="1:6" ht="12.75">
      <c r="A53" s="270"/>
      <c r="B53" s="1" t="s">
        <v>302</v>
      </c>
      <c r="C53" s="16">
        <v>1</v>
      </c>
      <c r="D53" s="16">
        <v>59</v>
      </c>
      <c r="E53" s="260"/>
      <c r="F53" s="203"/>
    </row>
    <row r="54" spans="1:6" ht="12.75">
      <c r="A54" s="271"/>
      <c r="B54" s="1" t="s">
        <v>303</v>
      </c>
      <c r="C54" s="16">
        <v>25</v>
      </c>
      <c r="D54" s="16">
        <v>262.5</v>
      </c>
      <c r="E54" s="261"/>
      <c r="F54" s="204"/>
    </row>
    <row r="55" spans="1:6" ht="12.75">
      <c r="A55" s="83"/>
      <c r="B55" s="60" t="s">
        <v>37</v>
      </c>
      <c r="C55" s="162"/>
      <c r="D55" s="162"/>
      <c r="E55" s="76">
        <f>SUM(E8:E54)</f>
        <v>11093.720000000001</v>
      </c>
      <c r="F55" s="77">
        <f>SUM(F7:F54)</f>
        <v>87159.951248</v>
      </c>
    </row>
    <row r="56" spans="1:6" ht="12.75">
      <c r="A56" s="83"/>
      <c r="B56" s="73" t="s">
        <v>38</v>
      </c>
      <c r="C56" s="163"/>
      <c r="D56" s="163"/>
      <c r="E56" s="36"/>
      <c r="F56" s="47"/>
    </row>
    <row r="57" spans="1:6" ht="15">
      <c r="A57" s="267" t="s">
        <v>79</v>
      </c>
      <c r="B57" s="135" t="s">
        <v>90</v>
      </c>
      <c r="C57" s="156"/>
      <c r="D57" s="156"/>
      <c r="E57" s="36"/>
      <c r="F57" s="47"/>
    </row>
    <row r="58" spans="1:6" ht="12.75">
      <c r="A58" s="270"/>
      <c r="B58" s="124" t="s">
        <v>93</v>
      </c>
      <c r="C58" s="149">
        <v>26</v>
      </c>
      <c r="D58" s="149">
        <v>19.51</v>
      </c>
      <c r="E58" s="36"/>
      <c r="F58" s="202">
        <v>4340</v>
      </c>
    </row>
    <row r="59" spans="1:6" ht="12.75">
      <c r="A59" s="271"/>
      <c r="B59" s="124" t="s">
        <v>91</v>
      </c>
      <c r="C59" s="149">
        <v>6</v>
      </c>
      <c r="D59" s="149">
        <v>4320</v>
      </c>
      <c r="E59" s="36"/>
      <c r="F59" s="204"/>
    </row>
    <row r="60" spans="1:6" ht="12.75" customHeight="1">
      <c r="A60" s="267" t="s">
        <v>50</v>
      </c>
      <c r="B60" s="112" t="s">
        <v>26</v>
      </c>
      <c r="C60" s="156"/>
      <c r="D60" s="156"/>
      <c r="E60" s="15"/>
      <c r="F60" s="19"/>
    </row>
    <row r="61" spans="1:6" ht="12.75">
      <c r="A61" s="268"/>
      <c r="B61" s="111" t="s">
        <v>55</v>
      </c>
      <c r="C61" s="141">
        <v>9</v>
      </c>
      <c r="D61" s="141">
        <v>113.42</v>
      </c>
      <c r="E61" s="15"/>
      <c r="F61" s="202">
        <v>221.42</v>
      </c>
    </row>
    <row r="62" spans="1:6" ht="12.75">
      <c r="A62" s="269"/>
      <c r="B62" s="111" t="s">
        <v>49</v>
      </c>
      <c r="C62" s="141">
        <v>9</v>
      </c>
      <c r="D62" s="141">
        <v>108</v>
      </c>
      <c r="E62" s="29"/>
      <c r="F62" s="204"/>
    </row>
    <row r="63" spans="1:6" ht="13.5" customHeight="1">
      <c r="A63" s="81" t="s">
        <v>79</v>
      </c>
      <c r="B63" s="109" t="s">
        <v>49</v>
      </c>
      <c r="C63" s="142">
        <v>7</v>
      </c>
      <c r="D63" s="142">
        <v>84</v>
      </c>
      <c r="E63" s="29"/>
      <c r="F63" s="19">
        <v>84</v>
      </c>
    </row>
    <row r="64" spans="1:6" ht="13.5" customHeight="1">
      <c r="A64" s="81" t="s">
        <v>151</v>
      </c>
      <c r="B64" s="1" t="s">
        <v>55</v>
      </c>
      <c r="C64" s="16">
        <v>7</v>
      </c>
      <c r="D64" s="16">
        <v>84.01</v>
      </c>
      <c r="E64" s="29"/>
      <c r="F64" s="19">
        <v>84.01</v>
      </c>
    </row>
    <row r="65" spans="1:6" ht="13.5" customHeight="1">
      <c r="A65" s="131" t="s">
        <v>188</v>
      </c>
      <c r="B65" s="1" t="s">
        <v>173</v>
      </c>
      <c r="C65" s="16">
        <v>15</v>
      </c>
      <c r="D65" s="16">
        <v>180</v>
      </c>
      <c r="E65" s="29"/>
      <c r="F65" s="19">
        <v>180</v>
      </c>
    </row>
    <row r="66" spans="1:6" ht="13.5" customHeight="1">
      <c r="A66" s="131" t="s">
        <v>196</v>
      </c>
      <c r="B66" s="1" t="s">
        <v>200</v>
      </c>
      <c r="C66" s="16">
        <v>5</v>
      </c>
      <c r="D66" s="16">
        <v>40.77</v>
      </c>
      <c r="E66" s="15"/>
      <c r="F66" s="19">
        <v>40.77</v>
      </c>
    </row>
    <row r="67" spans="1:6" ht="13.5" customHeight="1">
      <c r="A67" s="267" t="s">
        <v>283</v>
      </c>
      <c r="B67" s="1" t="s">
        <v>279</v>
      </c>
      <c r="C67" s="16">
        <v>5</v>
      </c>
      <c r="D67" s="16">
        <v>69.97</v>
      </c>
      <c r="E67" s="15"/>
      <c r="F67" s="202">
        <v>129.97</v>
      </c>
    </row>
    <row r="68" spans="1:6" ht="13.5" customHeight="1">
      <c r="A68" s="269"/>
      <c r="B68" s="1" t="s">
        <v>173</v>
      </c>
      <c r="C68" s="16">
        <v>5</v>
      </c>
      <c r="D68" s="16">
        <v>60</v>
      </c>
      <c r="E68" s="15"/>
      <c r="F68" s="204"/>
    </row>
    <row r="69" spans="1:6" ht="13.5" customHeight="1">
      <c r="A69" s="131" t="s">
        <v>297</v>
      </c>
      <c r="B69" s="1" t="s">
        <v>173</v>
      </c>
      <c r="C69" s="16">
        <v>10</v>
      </c>
      <c r="D69" s="16">
        <v>120</v>
      </c>
      <c r="E69" s="15"/>
      <c r="F69" s="19">
        <v>120</v>
      </c>
    </row>
    <row r="70" spans="1:6" ht="13.5" customHeight="1">
      <c r="A70" s="267" t="s">
        <v>188</v>
      </c>
      <c r="B70" s="110" t="s">
        <v>157</v>
      </c>
      <c r="C70" s="16"/>
      <c r="D70" s="16"/>
      <c r="E70" s="29"/>
      <c r="F70" s="19"/>
    </row>
    <row r="71" spans="1:6" ht="13.5" customHeight="1">
      <c r="A71" s="269"/>
      <c r="B71" s="1" t="s">
        <v>158</v>
      </c>
      <c r="C71" s="16">
        <v>29</v>
      </c>
      <c r="D71" s="16">
        <v>490.1</v>
      </c>
      <c r="E71" s="29"/>
      <c r="F71" s="19">
        <v>490.1</v>
      </c>
    </row>
    <row r="72" spans="1:6" ht="13.5" customHeight="1">
      <c r="A72" s="267" t="s">
        <v>297</v>
      </c>
      <c r="B72" s="139" t="s">
        <v>304</v>
      </c>
      <c r="C72" s="143"/>
      <c r="D72" s="144"/>
      <c r="E72" s="29"/>
      <c r="F72" s="19"/>
    </row>
    <row r="73" spans="1:6" ht="13.5" customHeight="1">
      <c r="A73" s="269"/>
      <c r="B73" s="1" t="s">
        <v>298</v>
      </c>
      <c r="C73" s="16">
        <v>3</v>
      </c>
      <c r="D73" s="16">
        <v>734.01</v>
      </c>
      <c r="E73" s="29"/>
      <c r="F73" s="19">
        <v>734.01</v>
      </c>
    </row>
    <row r="74" spans="1:6" ht="12.75">
      <c r="A74" s="81"/>
      <c r="B74" s="194" t="s">
        <v>2</v>
      </c>
      <c r="C74" s="205"/>
      <c r="D74" s="205"/>
      <c r="E74" s="195"/>
      <c r="F74" s="19"/>
    </row>
    <row r="75" spans="1:6" ht="12.75" hidden="1">
      <c r="A75" s="82"/>
      <c r="B75" s="93" t="s">
        <v>39</v>
      </c>
      <c r="C75" s="94" t="s">
        <v>40</v>
      </c>
      <c r="D75" s="95" t="s">
        <v>41</v>
      </c>
      <c r="E75" s="85" t="s">
        <v>42</v>
      </c>
      <c r="F75" s="19"/>
    </row>
    <row r="76" spans="1:6" ht="12.75" customHeight="1" hidden="1">
      <c r="A76" s="82"/>
      <c r="B76" s="93">
        <v>4167.2</v>
      </c>
      <c r="C76" s="94">
        <v>11.7</v>
      </c>
      <c r="D76" s="95">
        <v>12</v>
      </c>
      <c r="E76" s="85">
        <f>B76*C76*D76</f>
        <v>585074.88</v>
      </c>
      <c r="F76" s="19"/>
    </row>
    <row r="77" spans="1:7" ht="13.5" customHeight="1">
      <c r="A77" s="4"/>
      <c r="B77" s="167" t="s">
        <v>5</v>
      </c>
      <c r="C77" s="168"/>
      <c r="D77" s="168"/>
      <c r="E77" s="169"/>
      <c r="F77" s="16">
        <f>E76*G77</f>
        <v>87761.232</v>
      </c>
      <c r="G77" s="96">
        <v>0.15</v>
      </c>
    </row>
    <row r="78" spans="1:7" ht="15" customHeight="1">
      <c r="A78" s="20"/>
      <c r="B78" s="167" t="s">
        <v>27</v>
      </c>
      <c r="C78" s="168"/>
      <c r="D78" s="168"/>
      <c r="E78" s="169"/>
      <c r="F78" s="16">
        <f>E76*G78</f>
        <v>146268.72</v>
      </c>
      <c r="G78" s="96">
        <v>0.25</v>
      </c>
    </row>
    <row r="79" spans="1:6" ht="12.75" customHeight="1">
      <c r="A79" s="20"/>
      <c r="B79" s="167" t="s">
        <v>28</v>
      </c>
      <c r="C79" s="168"/>
      <c r="D79" s="168"/>
      <c r="E79" s="169"/>
      <c r="F79" s="16">
        <v>6001</v>
      </c>
    </row>
    <row r="80" spans="1:6" ht="12.75" customHeight="1">
      <c r="A80" s="17"/>
      <c r="B80" s="173" t="s">
        <v>29</v>
      </c>
      <c r="C80" s="174"/>
      <c r="D80" s="174"/>
      <c r="E80" s="175"/>
      <c r="F80" s="16">
        <v>8508</v>
      </c>
    </row>
    <row r="81" spans="1:6" ht="15">
      <c r="A81" s="17"/>
      <c r="B81" s="173" t="s">
        <v>30</v>
      </c>
      <c r="C81" s="174"/>
      <c r="D81" s="174"/>
      <c r="E81" s="175"/>
      <c r="F81" s="16">
        <v>1945</v>
      </c>
    </row>
    <row r="82" spans="1:7" ht="15">
      <c r="A82" s="17"/>
      <c r="B82" s="173" t="s">
        <v>31</v>
      </c>
      <c r="C82" s="174"/>
      <c r="D82" s="174"/>
      <c r="E82" s="175"/>
      <c r="F82" s="16">
        <f>E76*G82</f>
        <v>70208.9856</v>
      </c>
      <c r="G82" s="96">
        <v>0.12</v>
      </c>
    </row>
    <row r="83" spans="1:7" ht="15.75" customHeight="1">
      <c r="A83" s="17"/>
      <c r="B83" s="212" t="s">
        <v>32</v>
      </c>
      <c r="C83" s="213"/>
      <c r="D83" s="213"/>
      <c r="E83" s="214"/>
      <c r="F83" s="59">
        <f>E76*G83</f>
        <v>17552.2464</v>
      </c>
      <c r="G83" s="97">
        <v>0.03</v>
      </c>
    </row>
    <row r="84" spans="1:7" ht="12.75" customHeight="1">
      <c r="A84" s="17"/>
      <c r="B84" s="170" t="s">
        <v>44</v>
      </c>
      <c r="C84" s="171"/>
      <c r="D84" s="171"/>
      <c r="E84" s="172"/>
      <c r="F84" s="59">
        <v>24476</v>
      </c>
      <c r="G84" s="96">
        <v>0.03</v>
      </c>
    </row>
    <row r="85" spans="1:6" ht="12" customHeight="1">
      <c r="A85" s="5"/>
      <c r="B85" s="179" t="s">
        <v>6</v>
      </c>
      <c r="C85" s="180"/>
      <c r="D85" s="180"/>
      <c r="E85" s="181"/>
      <c r="F85" s="37">
        <f>SUM(F55:F84)</f>
        <v>456305.415248</v>
      </c>
    </row>
    <row r="86" spans="1:6" ht="13.5" customHeight="1">
      <c r="A86" s="5"/>
      <c r="B86" s="176" t="s">
        <v>33</v>
      </c>
      <c r="C86" s="177"/>
      <c r="D86" s="177"/>
      <c r="E86" s="178"/>
      <c r="F86" s="155">
        <v>520865</v>
      </c>
    </row>
    <row r="87" spans="1:6" ht="13.5" customHeight="1">
      <c r="A87" s="206" t="s">
        <v>306</v>
      </c>
      <c r="B87" s="206"/>
      <c r="C87" s="206"/>
      <c r="D87" s="206"/>
      <c r="E87" s="206"/>
      <c r="F87" s="40">
        <v>135083</v>
      </c>
    </row>
    <row r="88" spans="1:6" ht="12.75">
      <c r="A88" s="164" t="s">
        <v>35</v>
      </c>
      <c r="B88" s="165"/>
      <c r="C88" s="165"/>
      <c r="D88" s="165"/>
      <c r="E88" s="165"/>
      <c r="F88" s="166"/>
    </row>
    <row r="89" spans="1:6" ht="12.75">
      <c r="A89" s="164" t="s">
        <v>36</v>
      </c>
      <c r="B89" s="165"/>
      <c r="C89" s="165"/>
      <c r="D89" s="165"/>
      <c r="E89" s="165"/>
      <c r="F89" s="166"/>
    </row>
  </sheetData>
  <sheetProtection/>
  <mergeCells count="52">
    <mergeCell ref="A57:A59"/>
    <mergeCell ref="F58:F59"/>
    <mergeCell ref="A33:A36"/>
    <mergeCell ref="A72:A73"/>
    <mergeCell ref="A49:A54"/>
    <mergeCell ref="E50:E54"/>
    <mergeCell ref="F50:F54"/>
    <mergeCell ref="A67:A68"/>
    <mergeCell ref="A7:A10"/>
    <mergeCell ref="A11:A13"/>
    <mergeCell ref="A14:A24"/>
    <mergeCell ref="A25:A31"/>
    <mergeCell ref="E15:E16"/>
    <mergeCell ref="F15:F16"/>
    <mergeCell ref="E18:E20"/>
    <mergeCell ref="F18:F20"/>
    <mergeCell ref="E22:E26"/>
    <mergeCell ref="B80:E80"/>
    <mergeCell ref="B81:E81"/>
    <mergeCell ref="F38:F48"/>
    <mergeCell ref="F22:F26"/>
    <mergeCell ref="E30:E31"/>
    <mergeCell ref="F30:F31"/>
    <mergeCell ref="F61:F62"/>
    <mergeCell ref="F67:F68"/>
    <mergeCell ref="B82:E82"/>
    <mergeCell ref="B77:E77"/>
    <mergeCell ref="B78:E78"/>
    <mergeCell ref="A3:A4"/>
    <mergeCell ref="A60:A62"/>
    <mergeCell ref="A70:A71"/>
    <mergeCell ref="B74:E74"/>
    <mergeCell ref="B79:E79"/>
    <mergeCell ref="E38:E48"/>
    <mergeCell ref="A37:A48"/>
    <mergeCell ref="A1:F1"/>
    <mergeCell ref="A2:F2"/>
    <mergeCell ref="B3:B4"/>
    <mergeCell ref="C3:D3"/>
    <mergeCell ref="E3:E4"/>
    <mergeCell ref="E12:E13"/>
    <mergeCell ref="F12:F13"/>
    <mergeCell ref="E8:E10"/>
    <mergeCell ref="F8:F10"/>
    <mergeCell ref="F3:F4"/>
    <mergeCell ref="A89:F89"/>
    <mergeCell ref="B83:E83"/>
    <mergeCell ref="B84:E84"/>
    <mergeCell ref="B85:E85"/>
    <mergeCell ref="B86:E86"/>
    <mergeCell ref="A88:F88"/>
    <mergeCell ref="A87:E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22">
      <selection activeCell="J36" sqref="J36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8.25390625" style="0" customWidth="1"/>
    <col min="4" max="4" width="9.375" style="0" customWidth="1"/>
    <col min="5" max="5" width="11.25390625" style="0" hidden="1" customWidth="1"/>
    <col min="6" max="6" width="10.375" style="0" customWidth="1"/>
    <col min="7" max="7" width="9.875" style="0" hidden="1" customWidth="1"/>
    <col min="8" max="9" width="9.125" style="0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17</v>
      </c>
      <c r="B2" s="165"/>
      <c r="C2" s="165"/>
      <c r="D2" s="165"/>
      <c r="E2" s="165"/>
      <c r="F2" s="166"/>
    </row>
    <row r="3" spans="1:6" ht="12.75" customHeight="1">
      <c r="A3" s="191" t="s">
        <v>25</v>
      </c>
      <c r="B3" s="189" t="s">
        <v>4</v>
      </c>
      <c r="C3" s="194" t="s">
        <v>20</v>
      </c>
      <c r="D3" s="195"/>
      <c r="E3" s="189" t="s">
        <v>24</v>
      </c>
      <c r="F3" s="189" t="s">
        <v>21</v>
      </c>
    </row>
    <row r="4" spans="1:6" ht="27" customHeight="1">
      <c r="A4" s="192"/>
      <c r="B4" s="190"/>
      <c r="C4" s="2" t="s">
        <v>3</v>
      </c>
      <c r="D4" s="2" t="s">
        <v>22</v>
      </c>
      <c r="E4" s="190"/>
      <c r="F4" s="190"/>
    </row>
    <row r="5" spans="1:6" ht="10.5" customHeight="1" hidden="1">
      <c r="A5" s="18"/>
      <c r="B5" s="3"/>
      <c r="C5" s="1"/>
      <c r="D5" s="1"/>
      <c r="E5" s="1"/>
      <c r="F5" s="1">
        <v>4.1369</v>
      </c>
    </row>
    <row r="6" spans="1:6" ht="13.5" customHeight="1">
      <c r="A6" s="18" t="s">
        <v>0</v>
      </c>
      <c r="B6" s="3" t="s">
        <v>1</v>
      </c>
      <c r="C6" s="1"/>
      <c r="D6" s="1"/>
      <c r="E6" s="1"/>
      <c r="F6" s="1"/>
    </row>
    <row r="7" spans="1:6" ht="13.5" customHeight="1">
      <c r="A7" s="183" t="s">
        <v>79</v>
      </c>
      <c r="B7" s="107" t="s">
        <v>73</v>
      </c>
      <c r="C7" s="1"/>
      <c r="D7" s="1"/>
      <c r="E7" s="39"/>
      <c r="F7" s="42"/>
    </row>
    <row r="8" spans="1:6" ht="13.5" customHeight="1">
      <c r="A8" s="193"/>
      <c r="B8" s="109" t="s">
        <v>80</v>
      </c>
      <c r="C8" s="142">
        <v>1</v>
      </c>
      <c r="D8" s="142">
        <v>520</v>
      </c>
      <c r="E8" s="280">
        <v>597.53</v>
      </c>
      <c r="F8" s="215">
        <f>E8*F5</f>
        <v>2471.921857</v>
      </c>
    </row>
    <row r="9" spans="1:6" ht="13.5" customHeight="1">
      <c r="A9" s="198"/>
      <c r="B9" s="109" t="s">
        <v>76</v>
      </c>
      <c r="C9" s="142">
        <v>5</v>
      </c>
      <c r="D9" s="142">
        <v>77.53</v>
      </c>
      <c r="E9" s="281"/>
      <c r="F9" s="216"/>
    </row>
    <row r="10" spans="1:6" ht="13.5" customHeight="1">
      <c r="A10" s="183" t="s">
        <v>141</v>
      </c>
      <c r="B10" s="110" t="s">
        <v>134</v>
      </c>
      <c r="C10" s="16"/>
      <c r="D10" s="16"/>
      <c r="E10" s="103"/>
      <c r="F10" s="51"/>
    </row>
    <row r="11" spans="1:6" ht="12.75">
      <c r="A11" s="198"/>
      <c r="B11" s="125" t="s">
        <v>135</v>
      </c>
      <c r="C11" s="147">
        <v>1</v>
      </c>
      <c r="D11" s="147">
        <v>310</v>
      </c>
      <c r="E11" s="8">
        <v>310</v>
      </c>
      <c r="F11" s="15">
        <f>E11*F5</f>
        <v>1282.4389999999999</v>
      </c>
    </row>
    <row r="12" spans="1:6" ht="12.75">
      <c r="A12" s="183" t="s">
        <v>151</v>
      </c>
      <c r="B12" s="112" t="s">
        <v>162</v>
      </c>
      <c r="C12" s="143"/>
      <c r="D12" s="144"/>
      <c r="E12" s="88"/>
      <c r="F12" s="15"/>
    </row>
    <row r="13" spans="1:6" ht="12.75" customHeight="1">
      <c r="A13" s="193"/>
      <c r="B13" s="1" t="s">
        <v>163</v>
      </c>
      <c r="C13" s="16">
        <v>43</v>
      </c>
      <c r="D13" s="16">
        <v>322.5</v>
      </c>
      <c r="E13" s="282">
        <v>384.5</v>
      </c>
      <c r="F13" s="259">
        <f>E13*F5</f>
        <v>1590.63805</v>
      </c>
    </row>
    <row r="14" spans="1:6" ht="12.75">
      <c r="A14" s="193"/>
      <c r="B14" s="1" t="s">
        <v>147</v>
      </c>
      <c r="C14" s="16">
        <v>10</v>
      </c>
      <c r="D14" s="16">
        <v>62</v>
      </c>
      <c r="E14" s="283"/>
      <c r="F14" s="261"/>
    </row>
    <row r="15" spans="1:6" ht="12.75">
      <c r="A15" s="193"/>
      <c r="B15" s="112" t="s">
        <v>60</v>
      </c>
      <c r="C15" s="143"/>
      <c r="D15" s="144"/>
      <c r="E15" s="86"/>
      <c r="F15" s="87"/>
    </row>
    <row r="16" spans="1:6" ht="12.75">
      <c r="A16" s="193"/>
      <c r="B16" s="1" t="s">
        <v>87</v>
      </c>
      <c r="C16" s="16">
        <v>20</v>
      </c>
      <c r="D16" s="16">
        <v>1850</v>
      </c>
      <c r="E16" s="272">
        <v>2690.16</v>
      </c>
      <c r="F16" s="277">
        <f>E16*F5</f>
        <v>11128.922904</v>
      </c>
    </row>
    <row r="17" spans="1:6" ht="12.75">
      <c r="A17" s="193"/>
      <c r="B17" s="1" t="s">
        <v>164</v>
      </c>
      <c r="C17" s="16">
        <v>7</v>
      </c>
      <c r="D17" s="16">
        <v>385</v>
      </c>
      <c r="E17" s="273"/>
      <c r="F17" s="278"/>
    </row>
    <row r="18" spans="1:6" ht="12.75">
      <c r="A18" s="193"/>
      <c r="B18" s="1" t="s">
        <v>165</v>
      </c>
      <c r="C18" s="16">
        <v>7</v>
      </c>
      <c r="D18" s="16">
        <v>170.17</v>
      </c>
      <c r="E18" s="273"/>
      <c r="F18" s="278"/>
    </row>
    <row r="19" spans="1:6" ht="12.75">
      <c r="A19" s="193"/>
      <c r="B19" s="1" t="s">
        <v>166</v>
      </c>
      <c r="C19" s="16">
        <v>3</v>
      </c>
      <c r="D19" s="16">
        <v>189.99</v>
      </c>
      <c r="E19" s="273"/>
      <c r="F19" s="278"/>
    </row>
    <row r="20" spans="1:6" ht="12.75">
      <c r="A20" s="198"/>
      <c r="B20" s="1" t="s">
        <v>167</v>
      </c>
      <c r="C20" s="16">
        <v>5</v>
      </c>
      <c r="D20" s="16">
        <v>95</v>
      </c>
      <c r="E20" s="274"/>
      <c r="F20" s="279"/>
    </row>
    <row r="21" spans="1:6" ht="15" customHeight="1">
      <c r="A21" s="286" t="s">
        <v>234</v>
      </c>
      <c r="B21" s="110" t="s">
        <v>229</v>
      </c>
      <c r="C21" s="16"/>
      <c r="D21" s="16"/>
      <c r="E21" s="26"/>
      <c r="F21" s="27"/>
    </row>
    <row r="22" spans="1:6" ht="12.75">
      <c r="A22" s="284"/>
      <c r="B22" s="1" t="s">
        <v>230</v>
      </c>
      <c r="C22" s="16">
        <v>50</v>
      </c>
      <c r="D22" s="16">
        <v>550</v>
      </c>
      <c r="E22" s="272">
        <v>1110.64</v>
      </c>
      <c r="F22" s="277">
        <f>E22*F5</f>
        <v>4594.606616</v>
      </c>
    </row>
    <row r="23" spans="1:6" ht="12.75">
      <c r="A23" s="284"/>
      <c r="B23" s="1" t="s">
        <v>195</v>
      </c>
      <c r="C23" s="16">
        <v>96</v>
      </c>
      <c r="D23" s="16">
        <v>560.64</v>
      </c>
      <c r="E23" s="274"/>
      <c r="F23" s="279"/>
    </row>
    <row r="24" spans="1:6" ht="15">
      <c r="A24" s="284"/>
      <c r="B24" s="110" t="s">
        <v>233</v>
      </c>
      <c r="C24" s="16"/>
      <c r="D24" s="16"/>
      <c r="E24" s="26"/>
      <c r="F24" s="27"/>
    </row>
    <row r="25" spans="1:6" ht="12.75">
      <c r="A25" s="284"/>
      <c r="B25" s="1" t="s">
        <v>214</v>
      </c>
      <c r="C25" s="16">
        <v>2</v>
      </c>
      <c r="D25" s="16">
        <v>147.48</v>
      </c>
      <c r="E25" s="26">
        <v>147.48</v>
      </c>
      <c r="F25" s="27">
        <f>E25*F5</f>
        <v>610.110012</v>
      </c>
    </row>
    <row r="26" spans="1:6" ht="15">
      <c r="A26" s="284"/>
      <c r="B26" s="110" t="s">
        <v>235</v>
      </c>
      <c r="C26" s="16"/>
      <c r="D26" s="16"/>
      <c r="E26" s="26"/>
      <c r="F26" s="27"/>
    </row>
    <row r="27" spans="1:6" ht="12.75">
      <c r="A27" s="284"/>
      <c r="B27" s="1" t="s">
        <v>155</v>
      </c>
      <c r="C27" s="16">
        <v>1</v>
      </c>
      <c r="D27" s="16">
        <v>40.01</v>
      </c>
      <c r="E27" s="272">
        <v>101.09</v>
      </c>
      <c r="F27" s="277">
        <f>E27*F5</f>
        <v>418.19922099999997</v>
      </c>
    </row>
    <row r="28" spans="1:6" ht="12.75">
      <c r="A28" s="285"/>
      <c r="B28" s="1" t="s">
        <v>200</v>
      </c>
      <c r="C28" s="16">
        <v>8</v>
      </c>
      <c r="D28" s="16">
        <v>61.08</v>
      </c>
      <c r="E28" s="274"/>
      <c r="F28" s="279"/>
    </row>
    <row r="29" spans="1:6" ht="15">
      <c r="A29" s="286" t="s">
        <v>283</v>
      </c>
      <c r="B29" s="135" t="s">
        <v>81</v>
      </c>
      <c r="C29" s="16"/>
      <c r="D29" s="16"/>
      <c r="E29" s="26"/>
      <c r="F29" s="27"/>
    </row>
    <row r="30" spans="1:6" ht="12.75">
      <c r="A30" s="284"/>
      <c r="B30" s="1" t="s">
        <v>284</v>
      </c>
      <c r="C30" s="16">
        <v>1</v>
      </c>
      <c r="D30" s="16">
        <v>341.5</v>
      </c>
      <c r="E30" s="26">
        <v>341.5</v>
      </c>
      <c r="F30" s="27">
        <f>E30*F5</f>
        <v>1412.75135</v>
      </c>
    </row>
    <row r="31" spans="1:6" ht="15">
      <c r="A31" s="284"/>
      <c r="B31" s="135" t="s">
        <v>285</v>
      </c>
      <c r="C31" s="16"/>
      <c r="D31" s="16"/>
      <c r="E31" s="26"/>
      <c r="F31" s="27"/>
    </row>
    <row r="32" spans="1:6" ht="12.75">
      <c r="A32" s="285"/>
      <c r="B32" s="1" t="s">
        <v>214</v>
      </c>
      <c r="C32" s="16">
        <v>2</v>
      </c>
      <c r="D32" s="16">
        <v>40</v>
      </c>
      <c r="E32" s="26">
        <v>40</v>
      </c>
      <c r="F32" s="27">
        <f>E32*F5</f>
        <v>165.476</v>
      </c>
    </row>
    <row r="33" spans="1:6" ht="12.75">
      <c r="A33" s="84"/>
      <c r="B33" s="60" t="s">
        <v>37</v>
      </c>
      <c r="C33" s="145"/>
      <c r="D33" s="62">
        <f>SUM(D8:D32)</f>
        <v>5722.9</v>
      </c>
      <c r="E33" s="78">
        <f>SUM(E8:E32)</f>
        <v>5722.9</v>
      </c>
      <c r="F33" s="72">
        <f>SUM(F8:F32)</f>
        <v>23675.06501</v>
      </c>
    </row>
    <row r="34" spans="1:6" ht="12.75">
      <c r="A34" s="84"/>
      <c r="B34" s="123" t="s">
        <v>38</v>
      </c>
      <c r="C34" s="146"/>
      <c r="D34" s="91"/>
      <c r="E34" s="9"/>
      <c r="F34" s="74"/>
    </row>
    <row r="35" spans="1:6" ht="15">
      <c r="A35" s="286" t="s">
        <v>92</v>
      </c>
      <c r="B35" s="117" t="s">
        <v>90</v>
      </c>
      <c r="C35" s="16"/>
      <c r="D35" s="16"/>
      <c r="E35" s="9"/>
      <c r="F35" s="74"/>
    </row>
    <row r="36" spans="1:6" ht="12.75">
      <c r="A36" s="284"/>
      <c r="B36" s="118" t="s">
        <v>93</v>
      </c>
      <c r="C36" s="140">
        <v>6</v>
      </c>
      <c r="D36" s="140">
        <v>4.5</v>
      </c>
      <c r="E36" s="275">
        <v>724.5</v>
      </c>
      <c r="F36" s="253">
        <v>724.5</v>
      </c>
    </row>
    <row r="37" spans="1:6" ht="12.75">
      <c r="A37" s="285"/>
      <c r="B37" s="118" t="s">
        <v>91</v>
      </c>
      <c r="C37" s="140">
        <v>1</v>
      </c>
      <c r="D37" s="140">
        <v>720</v>
      </c>
      <c r="E37" s="276"/>
      <c r="F37" s="254"/>
    </row>
    <row r="38" spans="1:6" ht="15">
      <c r="A38" s="286" t="s">
        <v>141</v>
      </c>
      <c r="B38" s="110" t="s">
        <v>136</v>
      </c>
      <c r="C38" s="16"/>
      <c r="D38" s="16"/>
      <c r="E38" s="9"/>
      <c r="F38" s="74"/>
    </row>
    <row r="39" spans="1:6" ht="12.75">
      <c r="A39" s="285"/>
      <c r="B39" s="125" t="s">
        <v>101</v>
      </c>
      <c r="C39" s="147">
        <v>10</v>
      </c>
      <c r="D39" s="147">
        <v>280</v>
      </c>
      <c r="E39" s="9"/>
      <c r="F39" s="130">
        <v>280</v>
      </c>
    </row>
    <row r="40" spans="1:6" ht="12.75">
      <c r="A40" s="284" t="s">
        <v>234</v>
      </c>
      <c r="B40" s="1" t="s">
        <v>231</v>
      </c>
      <c r="C40" s="16">
        <v>1</v>
      </c>
      <c r="D40" s="16">
        <v>20</v>
      </c>
      <c r="E40" s="9"/>
      <c r="F40" s="253">
        <v>96</v>
      </c>
    </row>
    <row r="41" spans="1:6" ht="12.75">
      <c r="A41" s="285"/>
      <c r="B41" s="1" t="s">
        <v>232</v>
      </c>
      <c r="C41" s="16">
        <v>2</v>
      </c>
      <c r="D41" s="16">
        <v>76</v>
      </c>
      <c r="E41" s="9"/>
      <c r="F41" s="254"/>
    </row>
    <row r="42" spans="1:6" ht="13.5" customHeight="1">
      <c r="A42" s="84" t="s">
        <v>196</v>
      </c>
      <c r="B42" s="1" t="s">
        <v>201</v>
      </c>
      <c r="C42" s="16">
        <v>3</v>
      </c>
      <c r="D42" s="16">
        <v>431.35</v>
      </c>
      <c r="E42" s="9"/>
      <c r="F42" s="74">
        <v>431.35</v>
      </c>
    </row>
    <row r="43" spans="1:6" ht="15" hidden="1">
      <c r="A43" s="236"/>
      <c r="B43" s="35" t="s">
        <v>26</v>
      </c>
      <c r="C43" s="44"/>
      <c r="D43" s="45"/>
      <c r="E43" s="26"/>
      <c r="F43" s="27"/>
    </row>
    <row r="44" spans="1:6" ht="11.25" customHeight="1">
      <c r="A44" s="238"/>
      <c r="B44" s="194" t="s">
        <v>2</v>
      </c>
      <c r="C44" s="205"/>
      <c r="D44" s="205"/>
      <c r="E44" s="195"/>
      <c r="F44" s="27"/>
    </row>
    <row r="45" spans="1:6" ht="12.75" hidden="1">
      <c r="A45" s="236"/>
      <c r="B45" s="93" t="s">
        <v>39</v>
      </c>
      <c r="C45" s="94" t="s">
        <v>40</v>
      </c>
      <c r="D45" s="95" t="s">
        <v>41</v>
      </c>
      <c r="E45" s="85" t="s">
        <v>42</v>
      </c>
      <c r="F45" s="27"/>
    </row>
    <row r="46" spans="1:6" ht="12.75" customHeight="1" hidden="1">
      <c r="A46" s="238"/>
      <c r="B46" s="93">
        <v>2203.2</v>
      </c>
      <c r="C46" s="94">
        <v>11.739</v>
      </c>
      <c r="D46" s="95">
        <v>12</v>
      </c>
      <c r="E46" s="85">
        <f>B46*C46*D46</f>
        <v>310360.3776</v>
      </c>
      <c r="F46" s="27"/>
    </row>
    <row r="47" spans="1:7" ht="13.5" customHeight="1">
      <c r="A47" s="4"/>
      <c r="B47" s="167" t="s">
        <v>5</v>
      </c>
      <c r="C47" s="168"/>
      <c r="D47" s="168"/>
      <c r="E47" s="169"/>
      <c r="F47" s="16">
        <v>40779</v>
      </c>
      <c r="G47" s="96">
        <v>0.15</v>
      </c>
    </row>
    <row r="48" spans="1:7" ht="13.5" customHeight="1">
      <c r="A48" s="20"/>
      <c r="B48" s="167" t="s">
        <v>27</v>
      </c>
      <c r="C48" s="168"/>
      <c r="D48" s="168"/>
      <c r="E48" s="169"/>
      <c r="F48" s="16">
        <f>E46*G48</f>
        <v>77590.0944</v>
      </c>
      <c r="G48" s="96">
        <v>0.25</v>
      </c>
    </row>
    <row r="49" spans="1:6" ht="12.75" customHeight="1">
      <c r="A49" s="20"/>
      <c r="B49" s="167" t="s">
        <v>28</v>
      </c>
      <c r="C49" s="168"/>
      <c r="D49" s="168"/>
      <c r="E49" s="169"/>
      <c r="F49" s="16">
        <v>3173</v>
      </c>
    </row>
    <row r="50" spans="1:6" ht="12.75" customHeight="1">
      <c r="A50" s="17"/>
      <c r="B50" s="173" t="s">
        <v>29</v>
      </c>
      <c r="C50" s="174"/>
      <c r="D50" s="174"/>
      <c r="E50" s="175"/>
      <c r="F50" s="16">
        <v>4502</v>
      </c>
    </row>
    <row r="51" spans="1:6" ht="15">
      <c r="A51" s="17"/>
      <c r="B51" s="173" t="s">
        <v>30</v>
      </c>
      <c r="C51" s="174"/>
      <c r="D51" s="174"/>
      <c r="E51" s="175"/>
      <c r="F51" s="16">
        <v>919</v>
      </c>
    </row>
    <row r="52" spans="1:7" ht="15">
      <c r="A52" s="17"/>
      <c r="B52" s="173" t="s">
        <v>31</v>
      </c>
      <c r="C52" s="174"/>
      <c r="D52" s="174"/>
      <c r="E52" s="175"/>
      <c r="F52" s="16">
        <f>E46*G52</f>
        <v>37243.245312</v>
      </c>
      <c r="G52" s="96">
        <v>0.12</v>
      </c>
    </row>
    <row r="53" spans="1:7" ht="14.25" customHeight="1">
      <c r="A53" s="17"/>
      <c r="B53" s="212" t="s">
        <v>32</v>
      </c>
      <c r="C53" s="213"/>
      <c r="D53" s="213"/>
      <c r="E53" s="214"/>
      <c r="F53" s="59">
        <f>E46*G53</f>
        <v>13966.216992</v>
      </c>
      <c r="G53" s="97">
        <v>0.045</v>
      </c>
    </row>
    <row r="54" spans="1:7" ht="12.75" customHeight="1">
      <c r="A54" s="17"/>
      <c r="B54" s="170" t="s">
        <v>44</v>
      </c>
      <c r="C54" s="171"/>
      <c r="D54" s="171"/>
      <c r="E54" s="172"/>
      <c r="F54" s="59">
        <v>10088</v>
      </c>
      <c r="G54" s="96">
        <v>0.03</v>
      </c>
    </row>
    <row r="55" spans="1:6" ht="12.75" customHeight="1">
      <c r="A55" s="5"/>
      <c r="B55" s="179" t="s">
        <v>6</v>
      </c>
      <c r="C55" s="180"/>
      <c r="D55" s="180"/>
      <c r="E55" s="181"/>
      <c r="F55" s="37">
        <f>SUM(F33:F54)</f>
        <v>213467.47171399998</v>
      </c>
    </row>
    <row r="56" spans="1:6" ht="12.75">
      <c r="A56" s="5"/>
      <c r="B56" s="176" t="s">
        <v>33</v>
      </c>
      <c r="C56" s="177"/>
      <c r="D56" s="177"/>
      <c r="E56" s="178"/>
      <c r="F56" s="155">
        <v>280360</v>
      </c>
    </row>
    <row r="57" spans="1:6" ht="12.75">
      <c r="A57" s="182" t="s">
        <v>306</v>
      </c>
      <c r="B57" s="182"/>
      <c r="C57" s="182"/>
      <c r="D57" s="182"/>
      <c r="E57" s="182"/>
      <c r="F57" s="40">
        <v>68625</v>
      </c>
    </row>
    <row r="58" spans="1:6" ht="12.75" customHeight="1">
      <c r="A58" s="206" t="s">
        <v>35</v>
      </c>
      <c r="B58" s="206"/>
      <c r="C58" s="206"/>
      <c r="D58" s="206"/>
      <c r="E58" s="206"/>
      <c r="F58" s="206"/>
    </row>
    <row r="59" spans="1:6" ht="12.75">
      <c r="A59" s="164" t="s">
        <v>36</v>
      </c>
      <c r="B59" s="165"/>
      <c r="C59" s="165"/>
      <c r="D59" s="165"/>
      <c r="E59" s="165"/>
      <c r="F59" s="166"/>
    </row>
  </sheetData>
  <sheetProtection/>
  <mergeCells count="44">
    <mergeCell ref="E22:E23"/>
    <mergeCell ref="F22:F23"/>
    <mergeCell ref="A40:A41"/>
    <mergeCell ref="F40:F41"/>
    <mergeCell ref="E27:E28"/>
    <mergeCell ref="F27:F28"/>
    <mergeCell ref="A21:A28"/>
    <mergeCell ref="A35:A37"/>
    <mergeCell ref="A29:A32"/>
    <mergeCell ref="A38:A39"/>
    <mergeCell ref="E3:E4"/>
    <mergeCell ref="F3:F4"/>
    <mergeCell ref="A12:A20"/>
    <mergeCell ref="A10:A11"/>
    <mergeCell ref="E13:E14"/>
    <mergeCell ref="F13:F14"/>
    <mergeCell ref="B44:E44"/>
    <mergeCell ref="A1:F1"/>
    <mergeCell ref="A2:F2"/>
    <mergeCell ref="A3:A4"/>
    <mergeCell ref="B3:B4"/>
    <mergeCell ref="C3:D3"/>
    <mergeCell ref="F16:F20"/>
    <mergeCell ref="E8:E9"/>
    <mergeCell ref="F8:F9"/>
    <mergeCell ref="A7:A9"/>
    <mergeCell ref="E16:E20"/>
    <mergeCell ref="A59:F59"/>
    <mergeCell ref="A43:A44"/>
    <mergeCell ref="A45:A46"/>
    <mergeCell ref="B53:E53"/>
    <mergeCell ref="B47:E47"/>
    <mergeCell ref="B56:E56"/>
    <mergeCell ref="F36:F37"/>
    <mergeCell ref="A58:F58"/>
    <mergeCell ref="E36:E37"/>
    <mergeCell ref="B49:E49"/>
    <mergeCell ref="A57:E57"/>
    <mergeCell ref="B48:E48"/>
    <mergeCell ref="B51:E51"/>
    <mergeCell ref="B55:E55"/>
    <mergeCell ref="B54:E54"/>
    <mergeCell ref="B52:E52"/>
    <mergeCell ref="B50:E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6">
      <selection activeCell="J21" sqref="J21"/>
    </sheetView>
  </sheetViews>
  <sheetFormatPr defaultColWidth="9.00390625" defaultRowHeight="12.75"/>
  <cols>
    <col min="1" max="1" width="3.375" style="0" customWidth="1"/>
    <col min="2" max="2" width="51.125" style="0" customWidth="1"/>
    <col min="3" max="3" width="7.75390625" style="0" customWidth="1"/>
    <col min="4" max="4" width="9.125" style="0" customWidth="1"/>
    <col min="5" max="5" width="11.625" style="0" hidden="1" customWidth="1"/>
    <col min="6" max="6" width="10.75390625" style="0" customWidth="1"/>
    <col min="7" max="7" width="9.75390625" style="0" hidden="1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18</v>
      </c>
      <c r="B2" s="165"/>
      <c r="C2" s="165"/>
      <c r="D2" s="165"/>
      <c r="E2" s="165"/>
      <c r="F2" s="166"/>
    </row>
    <row r="3" spans="1:6" ht="12.75" customHeight="1">
      <c r="A3" s="191" t="s">
        <v>25</v>
      </c>
      <c r="B3" s="189" t="s">
        <v>4</v>
      </c>
      <c r="C3" s="194" t="s">
        <v>20</v>
      </c>
      <c r="D3" s="195"/>
      <c r="E3" s="189" t="s">
        <v>23</v>
      </c>
      <c r="F3" s="189" t="s">
        <v>21</v>
      </c>
    </row>
    <row r="4" spans="1:6" ht="27.75" customHeight="1">
      <c r="A4" s="192"/>
      <c r="B4" s="190"/>
      <c r="C4" s="2" t="s">
        <v>3</v>
      </c>
      <c r="D4" s="2" t="s">
        <v>22</v>
      </c>
      <c r="E4" s="190"/>
      <c r="F4" s="190"/>
    </row>
    <row r="5" spans="1:6" ht="13.5" customHeight="1" hidden="1">
      <c r="A5" s="18"/>
      <c r="B5" s="3"/>
      <c r="C5" s="1"/>
      <c r="D5" s="1"/>
      <c r="E5" s="1"/>
      <c r="F5" s="1">
        <v>3.2833</v>
      </c>
    </row>
    <row r="6" spans="1:6" ht="13.5" customHeight="1">
      <c r="A6" s="18" t="s">
        <v>0</v>
      </c>
      <c r="B6" s="3" t="s">
        <v>1</v>
      </c>
      <c r="C6" s="1"/>
      <c r="D6" s="1"/>
      <c r="E6" s="1"/>
      <c r="F6" s="1"/>
    </row>
    <row r="7" spans="1:6" ht="15.75" customHeight="1">
      <c r="A7" s="183" t="s">
        <v>89</v>
      </c>
      <c r="B7" s="110" t="s">
        <v>67</v>
      </c>
      <c r="C7" s="1"/>
      <c r="D7" s="1"/>
      <c r="E7" s="9"/>
      <c r="F7" s="10"/>
    </row>
    <row r="8" spans="1:7" ht="12.75">
      <c r="A8" s="193"/>
      <c r="B8" s="111" t="s">
        <v>62</v>
      </c>
      <c r="C8" s="141">
        <v>10</v>
      </c>
      <c r="D8" s="141">
        <v>25.02</v>
      </c>
      <c r="E8" s="199">
        <v>3268.53</v>
      </c>
      <c r="F8" s="202">
        <f>E8*F5</f>
        <v>10731.564549</v>
      </c>
      <c r="G8" s="287"/>
    </row>
    <row r="9" spans="1:7" ht="12.75">
      <c r="A9" s="193"/>
      <c r="B9" s="111" t="s">
        <v>63</v>
      </c>
      <c r="C9" s="141">
        <v>17</v>
      </c>
      <c r="D9" s="141">
        <v>18.66</v>
      </c>
      <c r="E9" s="200"/>
      <c r="F9" s="203"/>
      <c r="G9" s="287"/>
    </row>
    <row r="10" spans="1:7" ht="12.75">
      <c r="A10" s="193"/>
      <c r="B10" s="111" t="s">
        <v>64</v>
      </c>
      <c r="C10" s="141">
        <v>1</v>
      </c>
      <c r="D10" s="141">
        <v>53.99</v>
      </c>
      <c r="E10" s="200"/>
      <c r="F10" s="203"/>
      <c r="G10" s="287"/>
    </row>
    <row r="11" spans="1:7" ht="12.75">
      <c r="A11" s="193"/>
      <c r="B11" s="111" t="s">
        <v>65</v>
      </c>
      <c r="C11" s="141">
        <v>15</v>
      </c>
      <c r="D11" s="141">
        <v>89.92</v>
      </c>
      <c r="E11" s="200"/>
      <c r="F11" s="203"/>
      <c r="G11" s="287"/>
    </row>
    <row r="12" spans="1:8" ht="12.75">
      <c r="A12" s="193"/>
      <c r="B12" s="111" t="s">
        <v>66</v>
      </c>
      <c r="C12" s="141">
        <v>15</v>
      </c>
      <c r="D12" s="141">
        <v>164.96</v>
      </c>
      <c r="E12" s="200"/>
      <c r="F12" s="203"/>
      <c r="G12" s="287"/>
      <c r="H12" s="14"/>
    </row>
    <row r="13" spans="1:7" ht="12.75">
      <c r="A13" s="193"/>
      <c r="B13" s="116" t="s">
        <v>85</v>
      </c>
      <c r="C13" s="150">
        <v>3</v>
      </c>
      <c r="D13" s="150">
        <v>297.01</v>
      </c>
      <c r="E13" s="200"/>
      <c r="F13" s="203"/>
      <c r="G13" s="287"/>
    </row>
    <row r="14" spans="1:7" ht="12.75">
      <c r="A14" s="193"/>
      <c r="B14" s="116" t="s">
        <v>62</v>
      </c>
      <c r="C14" s="150">
        <v>20</v>
      </c>
      <c r="D14" s="150">
        <v>50.03</v>
      </c>
      <c r="E14" s="200"/>
      <c r="F14" s="203"/>
      <c r="G14" s="287"/>
    </row>
    <row r="15" spans="1:7" ht="12.75">
      <c r="A15" s="193"/>
      <c r="B15" s="116" t="s">
        <v>63</v>
      </c>
      <c r="C15" s="150">
        <v>20</v>
      </c>
      <c r="D15" s="150">
        <v>21.95</v>
      </c>
      <c r="E15" s="200"/>
      <c r="F15" s="203"/>
      <c r="G15" s="46"/>
    </row>
    <row r="16" spans="1:7" ht="12.75">
      <c r="A16" s="193"/>
      <c r="B16" s="116" t="s">
        <v>75</v>
      </c>
      <c r="C16" s="150">
        <v>3</v>
      </c>
      <c r="D16" s="150">
        <v>1371.01</v>
      </c>
      <c r="E16" s="200"/>
      <c r="F16" s="203"/>
      <c r="G16" s="46"/>
    </row>
    <row r="17" spans="1:7" ht="12.75">
      <c r="A17" s="193"/>
      <c r="B17" s="116" t="s">
        <v>76</v>
      </c>
      <c r="C17" s="150">
        <v>24</v>
      </c>
      <c r="D17" s="150">
        <v>372.12</v>
      </c>
      <c r="E17" s="200"/>
      <c r="F17" s="203"/>
      <c r="G17" s="46"/>
    </row>
    <row r="18" spans="1:7" ht="12.75">
      <c r="A18" s="193"/>
      <c r="B18" s="116" t="s">
        <v>65</v>
      </c>
      <c r="C18" s="150">
        <v>24</v>
      </c>
      <c r="D18" s="150">
        <v>143.86</v>
      </c>
      <c r="E18" s="200"/>
      <c r="F18" s="203"/>
      <c r="G18" s="46"/>
    </row>
    <row r="19" spans="1:7" ht="12.75">
      <c r="A19" s="198"/>
      <c r="B19" s="116" t="s">
        <v>88</v>
      </c>
      <c r="C19" s="150">
        <v>3</v>
      </c>
      <c r="D19" s="150">
        <v>660</v>
      </c>
      <c r="E19" s="201"/>
      <c r="F19" s="204"/>
      <c r="G19" s="46"/>
    </row>
    <row r="20" spans="1:7" ht="12.75" customHeight="1">
      <c r="A20" s="183" t="s">
        <v>105</v>
      </c>
      <c r="B20" s="112" t="s">
        <v>60</v>
      </c>
      <c r="C20" s="143"/>
      <c r="D20" s="144"/>
      <c r="E20" s="8"/>
      <c r="F20" s="19"/>
      <c r="G20" s="46"/>
    </row>
    <row r="21" spans="1:7" ht="12.75">
      <c r="A21" s="193"/>
      <c r="B21" s="116" t="s">
        <v>87</v>
      </c>
      <c r="C21" s="150">
        <v>40</v>
      </c>
      <c r="D21" s="150">
        <v>3700</v>
      </c>
      <c r="E21" s="199">
        <v>7315</v>
      </c>
      <c r="F21" s="202">
        <f>E21*F5</f>
        <v>24017.339500000002</v>
      </c>
      <c r="G21" s="46"/>
    </row>
    <row r="22" spans="1:7" ht="12.75">
      <c r="A22" s="193"/>
      <c r="B22" s="116" t="s">
        <v>86</v>
      </c>
      <c r="C22" s="150">
        <v>70</v>
      </c>
      <c r="D22" s="150">
        <v>1925</v>
      </c>
      <c r="E22" s="200"/>
      <c r="F22" s="203"/>
      <c r="G22" s="46"/>
    </row>
    <row r="23" spans="1:7" ht="12.75">
      <c r="A23" s="193"/>
      <c r="B23" s="124" t="s">
        <v>103</v>
      </c>
      <c r="C23" s="149">
        <v>3</v>
      </c>
      <c r="D23" s="149">
        <v>165</v>
      </c>
      <c r="E23" s="200"/>
      <c r="F23" s="203"/>
      <c r="G23" s="46"/>
    </row>
    <row r="24" spans="1:7" ht="12.75">
      <c r="A24" s="193"/>
      <c r="B24" s="124" t="s">
        <v>86</v>
      </c>
      <c r="C24" s="149">
        <v>5</v>
      </c>
      <c r="D24" s="149">
        <v>137.5</v>
      </c>
      <c r="E24" s="200"/>
      <c r="F24" s="203"/>
      <c r="G24" s="46"/>
    </row>
    <row r="25" spans="1:7" ht="12.75">
      <c r="A25" s="198"/>
      <c r="B25" s="124" t="s">
        <v>87</v>
      </c>
      <c r="C25" s="149">
        <v>15</v>
      </c>
      <c r="D25" s="149">
        <v>1387.5</v>
      </c>
      <c r="E25" s="201"/>
      <c r="F25" s="204"/>
      <c r="G25" s="46"/>
    </row>
    <row r="26" spans="1:7" ht="15">
      <c r="A26" s="183" t="s">
        <v>175</v>
      </c>
      <c r="B26" s="110" t="s">
        <v>180</v>
      </c>
      <c r="C26" s="16"/>
      <c r="D26" s="16"/>
      <c r="E26" s="28"/>
      <c r="F26" s="30"/>
      <c r="G26" s="46"/>
    </row>
    <row r="27" spans="1:7" ht="12.75">
      <c r="A27" s="193"/>
      <c r="B27" s="1" t="s">
        <v>176</v>
      </c>
      <c r="C27" s="16">
        <v>2</v>
      </c>
      <c r="D27" s="16">
        <v>370</v>
      </c>
      <c r="E27" s="8">
        <v>370</v>
      </c>
      <c r="F27" s="19">
        <f>E27*F5</f>
        <v>1214.8210000000001</v>
      </c>
      <c r="G27" s="46"/>
    </row>
    <row r="28" spans="1:7" ht="15">
      <c r="A28" s="193"/>
      <c r="B28" s="110" t="s">
        <v>191</v>
      </c>
      <c r="C28" s="16"/>
      <c r="D28" s="16"/>
      <c r="E28" s="8"/>
      <c r="F28" s="19"/>
      <c r="G28" s="46"/>
    </row>
    <row r="29" spans="1:7" ht="12.75">
      <c r="A29" s="198"/>
      <c r="B29" s="1" t="s">
        <v>177</v>
      </c>
      <c r="C29" s="16">
        <v>1</v>
      </c>
      <c r="D29" s="16">
        <v>170</v>
      </c>
      <c r="E29" s="8">
        <v>170</v>
      </c>
      <c r="F29" s="19">
        <f>E29*F5</f>
        <v>558.1610000000001</v>
      </c>
      <c r="G29" s="46"/>
    </row>
    <row r="30" spans="1:7" ht="12.75">
      <c r="A30" s="31"/>
      <c r="B30" s="60" t="s">
        <v>37</v>
      </c>
      <c r="C30" s="151"/>
      <c r="D30" s="151"/>
      <c r="E30" s="78">
        <f>SUM(E8:E29)</f>
        <v>11123.53</v>
      </c>
      <c r="F30" s="62">
        <f>SUM(F8:F29)</f>
        <v>36521.88604900001</v>
      </c>
      <c r="G30" s="46"/>
    </row>
    <row r="31" spans="1:7" ht="12.75">
      <c r="A31" s="31"/>
      <c r="B31" s="73" t="s">
        <v>38</v>
      </c>
      <c r="C31" s="152"/>
      <c r="D31" s="152"/>
      <c r="E31" s="32"/>
      <c r="F31" s="47"/>
      <c r="G31" s="46"/>
    </row>
    <row r="32" spans="1:7" ht="15">
      <c r="A32" s="183" t="s">
        <v>92</v>
      </c>
      <c r="B32" s="113" t="s">
        <v>100</v>
      </c>
      <c r="C32" s="16"/>
      <c r="D32" s="16"/>
      <c r="E32" s="32"/>
      <c r="F32" s="47"/>
      <c r="G32" s="46"/>
    </row>
    <row r="33" spans="1:7" ht="12.75">
      <c r="A33" s="185"/>
      <c r="B33" s="124" t="s">
        <v>104</v>
      </c>
      <c r="C33" s="149">
        <v>1</v>
      </c>
      <c r="D33" s="149">
        <v>69</v>
      </c>
      <c r="E33" s="32"/>
      <c r="F33" s="47">
        <v>69</v>
      </c>
      <c r="G33" s="46"/>
    </row>
    <row r="34" spans="1:7" ht="11.25" customHeight="1">
      <c r="A34" s="31"/>
      <c r="B34" s="288" t="s">
        <v>2</v>
      </c>
      <c r="C34" s="289"/>
      <c r="D34" s="289"/>
      <c r="E34" s="290"/>
      <c r="F34" s="19"/>
      <c r="G34" s="46"/>
    </row>
    <row r="35" spans="1:7" ht="12.75" hidden="1">
      <c r="A35" s="89"/>
      <c r="B35" s="93" t="s">
        <v>39</v>
      </c>
      <c r="C35" s="94" t="s">
        <v>40</v>
      </c>
      <c r="D35" s="95" t="s">
        <v>41</v>
      </c>
      <c r="E35" s="85" t="s">
        <v>42</v>
      </c>
      <c r="F35" s="19"/>
      <c r="G35" s="46"/>
    </row>
    <row r="36" spans="1:7" ht="0.75" customHeight="1" hidden="1">
      <c r="A36" s="89"/>
      <c r="B36" s="93">
        <v>1274.1</v>
      </c>
      <c r="C36" s="94">
        <v>11.73</v>
      </c>
      <c r="D36" s="95">
        <v>12</v>
      </c>
      <c r="E36" s="85">
        <f>B36*C36*D36</f>
        <v>179342.316</v>
      </c>
      <c r="F36" s="19"/>
      <c r="G36" s="46"/>
    </row>
    <row r="37" spans="1:7" ht="13.5" customHeight="1">
      <c r="A37" s="4"/>
      <c r="B37" s="167" t="s">
        <v>5</v>
      </c>
      <c r="C37" s="168"/>
      <c r="D37" s="168"/>
      <c r="E37" s="169"/>
      <c r="F37" s="16">
        <v>23750</v>
      </c>
      <c r="G37" s="96"/>
    </row>
    <row r="38" spans="1:7" ht="12.75" customHeight="1">
      <c r="A38" s="20"/>
      <c r="B38" s="167" t="s">
        <v>27</v>
      </c>
      <c r="C38" s="168"/>
      <c r="D38" s="168"/>
      <c r="E38" s="169"/>
      <c r="F38" s="16">
        <f>E36*G38</f>
        <v>44835.579</v>
      </c>
      <c r="G38" s="96">
        <v>0.25</v>
      </c>
    </row>
    <row r="39" spans="1:6" ht="12.75" customHeight="1">
      <c r="A39" s="20"/>
      <c r="B39" s="167" t="s">
        <v>28</v>
      </c>
      <c r="C39" s="168"/>
      <c r="D39" s="168"/>
      <c r="E39" s="169"/>
      <c r="F39" s="16">
        <v>1835</v>
      </c>
    </row>
    <row r="40" spans="1:6" ht="12.75" customHeight="1">
      <c r="A40" s="17"/>
      <c r="B40" s="173" t="s">
        <v>29</v>
      </c>
      <c r="C40" s="174"/>
      <c r="D40" s="174"/>
      <c r="E40" s="175"/>
      <c r="F40" s="16">
        <v>2599.2</v>
      </c>
    </row>
    <row r="41" spans="1:6" ht="15">
      <c r="A41" s="17"/>
      <c r="B41" s="173" t="s">
        <v>30</v>
      </c>
      <c r="C41" s="174"/>
      <c r="D41" s="174"/>
      <c r="E41" s="175"/>
      <c r="F41" s="16">
        <v>924</v>
      </c>
    </row>
    <row r="42" spans="1:7" ht="15">
      <c r="A42" s="17"/>
      <c r="B42" s="173" t="s">
        <v>31</v>
      </c>
      <c r="C42" s="174"/>
      <c r="D42" s="174"/>
      <c r="E42" s="175"/>
      <c r="F42" s="16">
        <f>E36*G42</f>
        <v>21521.07792</v>
      </c>
      <c r="G42" s="96">
        <v>0.12</v>
      </c>
    </row>
    <row r="43" spans="1:7" ht="12.75" customHeight="1">
      <c r="A43" s="17"/>
      <c r="B43" s="212" t="s">
        <v>32</v>
      </c>
      <c r="C43" s="213"/>
      <c r="D43" s="213"/>
      <c r="E43" s="214"/>
      <c r="F43" s="59">
        <f>E36*G43</f>
        <v>8070.404219999999</v>
      </c>
      <c r="G43" s="97">
        <v>0.045</v>
      </c>
    </row>
    <row r="44" spans="1:7" ht="12.75" customHeight="1">
      <c r="A44" s="17"/>
      <c r="B44" s="170" t="s">
        <v>44</v>
      </c>
      <c r="C44" s="171"/>
      <c r="D44" s="171"/>
      <c r="E44" s="172"/>
      <c r="F44" s="59">
        <v>5493</v>
      </c>
      <c r="G44" s="96">
        <v>0.03</v>
      </c>
    </row>
    <row r="45" spans="1:6" ht="12.75">
      <c r="A45" s="5"/>
      <c r="B45" s="179" t="s">
        <v>6</v>
      </c>
      <c r="C45" s="180"/>
      <c r="D45" s="180"/>
      <c r="E45" s="181"/>
      <c r="F45" s="37">
        <f>SUM(F30:F44)</f>
        <v>145619.147189</v>
      </c>
    </row>
    <row r="46" spans="1:6" ht="12.75" customHeight="1">
      <c r="A46" s="5"/>
      <c r="B46" s="176" t="s">
        <v>33</v>
      </c>
      <c r="C46" s="177"/>
      <c r="D46" s="177"/>
      <c r="E46" s="178"/>
      <c r="F46" s="155">
        <v>165037</v>
      </c>
    </row>
    <row r="47" spans="1:6" ht="12.75" customHeight="1">
      <c r="A47" s="182" t="s">
        <v>306</v>
      </c>
      <c r="B47" s="182"/>
      <c r="C47" s="182"/>
      <c r="D47" s="182"/>
      <c r="E47" s="182"/>
      <c r="F47" s="40">
        <v>93599</v>
      </c>
    </row>
    <row r="48" spans="1:6" ht="12.75">
      <c r="A48" s="164" t="s">
        <v>35</v>
      </c>
      <c r="B48" s="165"/>
      <c r="C48" s="165"/>
      <c r="D48" s="165"/>
      <c r="E48" s="165"/>
      <c r="F48" s="166"/>
    </row>
    <row r="49" spans="1:6" ht="12.75">
      <c r="A49" s="164" t="s">
        <v>36</v>
      </c>
      <c r="B49" s="165"/>
      <c r="C49" s="165"/>
      <c r="D49" s="165"/>
      <c r="E49" s="165"/>
      <c r="F49" s="166"/>
    </row>
  </sheetData>
  <sheetProtection/>
  <mergeCells count="30">
    <mergeCell ref="B37:E37"/>
    <mergeCell ref="A20:A25"/>
    <mergeCell ref="E21:E25"/>
    <mergeCell ref="F21:F25"/>
    <mergeCell ref="A32:A33"/>
    <mergeCell ref="A26:A29"/>
    <mergeCell ref="B34:E34"/>
    <mergeCell ref="A1:F1"/>
    <mergeCell ref="A2:F2"/>
    <mergeCell ref="A3:A4"/>
    <mergeCell ref="B3:B4"/>
    <mergeCell ref="F3:F4"/>
    <mergeCell ref="C3:D3"/>
    <mergeCell ref="E3:E4"/>
    <mergeCell ref="A48:F48"/>
    <mergeCell ref="A49:F49"/>
    <mergeCell ref="B42:E42"/>
    <mergeCell ref="B43:E43"/>
    <mergeCell ref="B44:E44"/>
    <mergeCell ref="B40:E40"/>
    <mergeCell ref="G8:G14"/>
    <mergeCell ref="A47:E47"/>
    <mergeCell ref="B45:E45"/>
    <mergeCell ref="B46:E46"/>
    <mergeCell ref="B39:E39"/>
    <mergeCell ref="B41:E41"/>
    <mergeCell ref="B38:E38"/>
    <mergeCell ref="A7:A19"/>
    <mergeCell ref="E8:E19"/>
    <mergeCell ref="F8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M27" sqref="M27"/>
    </sheetView>
  </sheetViews>
  <sheetFormatPr defaultColWidth="9.00390625" defaultRowHeight="12.75"/>
  <cols>
    <col min="1" max="1" width="3.375" style="0" customWidth="1"/>
    <col min="2" max="2" width="52.75390625" style="0" customWidth="1"/>
    <col min="3" max="3" width="7.25390625" style="0" customWidth="1"/>
    <col min="4" max="4" width="8.625" style="0" customWidth="1"/>
    <col min="5" max="5" width="10.875" style="0" hidden="1" customWidth="1"/>
    <col min="6" max="6" width="10.625" style="0" customWidth="1"/>
    <col min="7" max="7" width="9.125" style="0" hidden="1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19</v>
      </c>
      <c r="B2" s="165"/>
      <c r="C2" s="165"/>
      <c r="D2" s="165"/>
      <c r="E2" s="165"/>
      <c r="F2" s="166"/>
    </row>
    <row r="3" spans="1:6" ht="12.75" customHeight="1">
      <c r="A3" s="191" t="s">
        <v>25</v>
      </c>
      <c r="B3" s="189" t="s">
        <v>4</v>
      </c>
      <c r="C3" s="194" t="s">
        <v>20</v>
      </c>
      <c r="D3" s="195"/>
      <c r="E3" s="189" t="s">
        <v>23</v>
      </c>
      <c r="F3" s="189" t="s">
        <v>21</v>
      </c>
    </row>
    <row r="4" spans="1:6" ht="24.75" customHeight="1">
      <c r="A4" s="192"/>
      <c r="B4" s="190"/>
      <c r="C4" s="2" t="s">
        <v>3</v>
      </c>
      <c r="D4" s="2" t="s">
        <v>22</v>
      </c>
      <c r="E4" s="190"/>
      <c r="F4" s="190"/>
    </row>
    <row r="5" spans="1:6" ht="11.25" customHeight="1" hidden="1">
      <c r="A5" s="18"/>
      <c r="B5" s="3"/>
      <c r="C5" s="1"/>
      <c r="D5" s="1"/>
      <c r="E5" s="1"/>
      <c r="F5" s="1">
        <v>2.76</v>
      </c>
    </row>
    <row r="6" spans="1:6" ht="13.5" customHeight="1">
      <c r="A6" s="18" t="s">
        <v>0</v>
      </c>
      <c r="B6" s="3" t="s">
        <v>1</v>
      </c>
      <c r="C6" s="1"/>
      <c r="D6" s="1"/>
      <c r="E6" s="1"/>
      <c r="F6" s="6"/>
    </row>
    <row r="7" spans="1:6" ht="12.75">
      <c r="A7" s="183" t="s">
        <v>79</v>
      </c>
      <c r="B7" s="107" t="s">
        <v>73</v>
      </c>
      <c r="C7" s="1"/>
      <c r="D7" s="1"/>
      <c r="E7" s="28"/>
      <c r="F7" s="29"/>
    </row>
    <row r="8" spans="1:6" ht="12.75">
      <c r="A8" s="193"/>
      <c r="B8" s="116" t="s">
        <v>85</v>
      </c>
      <c r="C8" s="150">
        <v>3</v>
      </c>
      <c r="D8" s="150">
        <v>297</v>
      </c>
      <c r="E8" s="199">
        <v>3513.16</v>
      </c>
      <c r="F8" s="259">
        <f>E8*F5</f>
        <v>9696.3216</v>
      </c>
    </row>
    <row r="9" spans="1:6" ht="12.75">
      <c r="A9" s="193"/>
      <c r="B9" s="116" t="s">
        <v>62</v>
      </c>
      <c r="C9" s="150">
        <v>50</v>
      </c>
      <c r="D9" s="150">
        <v>106.81</v>
      </c>
      <c r="E9" s="200"/>
      <c r="F9" s="260"/>
    </row>
    <row r="10" spans="1:6" ht="12.75">
      <c r="A10" s="193"/>
      <c r="B10" s="116" t="s">
        <v>63</v>
      </c>
      <c r="C10" s="150">
        <v>57</v>
      </c>
      <c r="D10" s="150">
        <v>67.86</v>
      </c>
      <c r="E10" s="200"/>
      <c r="F10" s="260"/>
    </row>
    <row r="11" spans="1:6" ht="13.5" customHeight="1">
      <c r="A11" s="193"/>
      <c r="B11" s="116" t="s">
        <v>75</v>
      </c>
      <c r="C11" s="150">
        <v>3</v>
      </c>
      <c r="D11" s="150">
        <v>1371.01</v>
      </c>
      <c r="E11" s="200"/>
      <c r="F11" s="260"/>
    </row>
    <row r="12" spans="1:6" ht="12.75">
      <c r="A12" s="193"/>
      <c r="B12" s="116" t="s">
        <v>76</v>
      </c>
      <c r="C12" s="150">
        <v>47</v>
      </c>
      <c r="D12" s="150">
        <v>728.75</v>
      </c>
      <c r="E12" s="200"/>
      <c r="F12" s="260"/>
    </row>
    <row r="13" spans="1:6" ht="12.75">
      <c r="A13" s="193"/>
      <c r="B13" s="116" t="s">
        <v>65</v>
      </c>
      <c r="C13" s="150">
        <v>47</v>
      </c>
      <c r="D13" s="150">
        <v>281.74</v>
      </c>
      <c r="E13" s="200"/>
      <c r="F13" s="260"/>
    </row>
    <row r="14" spans="1:6" ht="12.75">
      <c r="A14" s="198"/>
      <c r="B14" s="116" t="s">
        <v>88</v>
      </c>
      <c r="C14" s="150">
        <v>3</v>
      </c>
      <c r="D14" s="150">
        <v>659.99</v>
      </c>
      <c r="E14" s="201"/>
      <c r="F14" s="261"/>
    </row>
    <row r="15" spans="1:6" ht="15">
      <c r="A15" s="183" t="s">
        <v>141</v>
      </c>
      <c r="B15" s="110" t="s">
        <v>137</v>
      </c>
      <c r="C15" s="16"/>
      <c r="D15" s="16"/>
      <c r="E15" s="28"/>
      <c r="F15" s="29"/>
    </row>
    <row r="16" spans="1:6" ht="12.75">
      <c r="A16" s="184"/>
      <c r="B16" s="125" t="s">
        <v>138</v>
      </c>
      <c r="C16" s="147">
        <v>12</v>
      </c>
      <c r="D16" s="147">
        <v>228</v>
      </c>
      <c r="E16" s="199">
        <v>292</v>
      </c>
      <c r="F16" s="259">
        <f>E16*F5</f>
        <v>805.92</v>
      </c>
    </row>
    <row r="17" spans="1:6" ht="12.75">
      <c r="A17" s="184"/>
      <c r="B17" s="125" t="s">
        <v>139</v>
      </c>
      <c r="C17" s="147">
        <v>20</v>
      </c>
      <c r="D17" s="147">
        <v>10</v>
      </c>
      <c r="E17" s="200"/>
      <c r="F17" s="260"/>
    </row>
    <row r="18" spans="1:6" ht="12.75">
      <c r="A18" s="185"/>
      <c r="B18" s="125" t="s">
        <v>140</v>
      </c>
      <c r="C18" s="147">
        <v>2</v>
      </c>
      <c r="D18" s="147">
        <v>54</v>
      </c>
      <c r="E18" s="201"/>
      <c r="F18" s="261"/>
    </row>
    <row r="19" spans="1:6" ht="15">
      <c r="A19" s="183" t="s">
        <v>204</v>
      </c>
      <c r="B19" s="110" t="s">
        <v>183</v>
      </c>
      <c r="C19" s="16"/>
      <c r="D19" s="16"/>
      <c r="E19" s="28"/>
      <c r="F19" s="29"/>
    </row>
    <row r="20" spans="1:6" ht="12.75">
      <c r="A20" s="184"/>
      <c r="B20" s="1" t="s">
        <v>167</v>
      </c>
      <c r="C20" s="16">
        <v>3</v>
      </c>
      <c r="D20" s="16">
        <v>64.5</v>
      </c>
      <c r="E20" s="199">
        <v>2299.5</v>
      </c>
      <c r="F20" s="259">
        <f>E20*F5</f>
        <v>6346.62</v>
      </c>
    </row>
    <row r="21" spans="1:6" ht="12.75">
      <c r="A21" s="184"/>
      <c r="B21" s="1" t="s">
        <v>164</v>
      </c>
      <c r="C21" s="16">
        <v>3</v>
      </c>
      <c r="D21" s="16">
        <v>195</v>
      </c>
      <c r="E21" s="200"/>
      <c r="F21" s="260"/>
    </row>
    <row r="22" spans="1:6" ht="12.75">
      <c r="A22" s="185"/>
      <c r="B22" s="1" t="s">
        <v>87</v>
      </c>
      <c r="C22" s="16">
        <v>20</v>
      </c>
      <c r="D22" s="16">
        <v>2040</v>
      </c>
      <c r="E22" s="201"/>
      <c r="F22" s="261"/>
    </row>
    <row r="23" spans="1:6" ht="15">
      <c r="A23" s="183" t="s">
        <v>234</v>
      </c>
      <c r="B23" s="110" t="s">
        <v>244</v>
      </c>
      <c r="C23" s="16"/>
      <c r="D23" s="16"/>
      <c r="E23" s="8"/>
      <c r="F23" s="15"/>
    </row>
    <row r="24" spans="1:6" ht="12.75">
      <c r="A24" s="184"/>
      <c r="B24" s="1" t="s">
        <v>245</v>
      </c>
      <c r="C24" s="16">
        <v>1</v>
      </c>
      <c r="D24" s="16">
        <v>350</v>
      </c>
      <c r="E24" s="199">
        <v>2816</v>
      </c>
      <c r="F24" s="259">
        <f>E24*F5</f>
        <v>7772.16</v>
      </c>
    </row>
    <row r="25" spans="1:6" ht="12.75">
      <c r="A25" s="184"/>
      <c r="B25" s="1" t="s">
        <v>246</v>
      </c>
      <c r="C25" s="16">
        <v>6</v>
      </c>
      <c r="D25" s="16">
        <v>522</v>
      </c>
      <c r="E25" s="200"/>
      <c r="F25" s="260"/>
    </row>
    <row r="26" spans="1:6" ht="12.75">
      <c r="A26" s="184"/>
      <c r="B26" s="1" t="s">
        <v>247</v>
      </c>
      <c r="C26" s="16">
        <v>1</v>
      </c>
      <c r="D26" s="16">
        <v>799</v>
      </c>
      <c r="E26" s="200"/>
      <c r="F26" s="260"/>
    </row>
    <row r="27" spans="1:6" ht="12.75">
      <c r="A27" s="184"/>
      <c r="B27" s="1" t="s">
        <v>248</v>
      </c>
      <c r="C27" s="16">
        <v>3</v>
      </c>
      <c r="D27" s="16">
        <v>630</v>
      </c>
      <c r="E27" s="200"/>
      <c r="F27" s="260"/>
    </row>
    <row r="28" spans="1:6" ht="12.75">
      <c r="A28" s="184"/>
      <c r="B28" s="1" t="s">
        <v>249</v>
      </c>
      <c r="C28" s="16">
        <v>12</v>
      </c>
      <c r="D28" s="16">
        <v>180</v>
      </c>
      <c r="E28" s="200"/>
      <c r="F28" s="260"/>
    </row>
    <row r="29" spans="1:6" ht="12.75">
      <c r="A29" s="184"/>
      <c r="B29" s="1" t="s">
        <v>250</v>
      </c>
      <c r="C29" s="16">
        <v>2</v>
      </c>
      <c r="D29" s="16">
        <v>140</v>
      </c>
      <c r="E29" s="200"/>
      <c r="F29" s="260"/>
    </row>
    <row r="30" spans="1:6" ht="12.75">
      <c r="A30" s="184"/>
      <c r="B30" s="1" t="s">
        <v>251</v>
      </c>
      <c r="C30" s="16">
        <v>50</v>
      </c>
      <c r="D30" s="16">
        <v>45</v>
      </c>
      <c r="E30" s="200"/>
      <c r="F30" s="260"/>
    </row>
    <row r="31" spans="1:6" ht="12.75">
      <c r="A31" s="185"/>
      <c r="B31" s="1" t="s">
        <v>252</v>
      </c>
      <c r="C31" s="16">
        <v>100</v>
      </c>
      <c r="D31" s="16">
        <v>150</v>
      </c>
      <c r="E31" s="201"/>
      <c r="F31" s="261"/>
    </row>
    <row r="32" spans="1:6" ht="12.75">
      <c r="A32" s="38"/>
      <c r="B32" s="60" t="s">
        <v>37</v>
      </c>
      <c r="C32" s="148"/>
      <c r="D32" s="148">
        <f>SUM(D8:D31)</f>
        <v>8920.66</v>
      </c>
      <c r="E32" s="78">
        <f>SUM(E8:E31)</f>
        <v>8920.66</v>
      </c>
      <c r="F32" s="72">
        <f>SUM(F8:F31)</f>
        <v>24621.0216</v>
      </c>
    </row>
    <row r="33" spans="1:6" ht="12.75">
      <c r="A33" s="38"/>
      <c r="B33" s="73" t="s">
        <v>38</v>
      </c>
      <c r="C33" s="153"/>
      <c r="D33" s="153"/>
      <c r="E33" s="8"/>
      <c r="F33" s="15"/>
    </row>
    <row r="34" spans="1:6" ht="15">
      <c r="A34" s="183" t="s">
        <v>263</v>
      </c>
      <c r="B34" s="135" t="s">
        <v>26</v>
      </c>
      <c r="C34" s="16"/>
      <c r="D34" s="16"/>
      <c r="E34" s="8"/>
      <c r="F34" s="15"/>
    </row>
    <row r="35" spans="1:6" ht="12.75">
      <c r="A35" s="184"/>
      <c r="B35" s="1" t="s">
        <v>200</v>
      </c>
      <c r="C35" s="16">
        <v>5</v>
      </c>
      <c r="D35" s="16">
        <v>38.17</v>
      </c>
      <c r="E35" s="8"/>
      <c r="F35" s="15">
        <v>38.17</v>
      </c>
    </row>
    <row r="36" spans="1:6" ht="15">
      <c r="A36" s="184"/>
      <c r="B36" s="135" t="s">
        <v>276</v>
      </c>
      <c r="C36" s="16"/>
      <c r="D36" s="16"/>
      <c r="E36" s="8"/>
      <c r="F36" s="15"/>
    </row>
    <row r="37" spans="1:6" ht="12.75">
      <c r="A37" s="184"/>
      <c r="B37" s="1" t="s">
        <v>274</v>
      </c>
      <c r="C37" s="16">
        <v>1</v>
      </c>
      <c r="D37" s="16">
        <v>54</v>
      </c>
      <c r="E37" s="8"/>
      <c r="F37" s="15">
        <v>54</v>
      </c>
    </row>
    <row r="38" spans="1:6" ht="15">
      <c r="A38" s="184"/>
      <c r="B38" s="135" t="s">
        <v>277</v>
      </c>
      <c r="C38" s="16"/>
      <c r="D38" s="16"/>
      <c r="E38" s="8"/>
      <c r="F38" s="15"/>
    </row>
    <row r="39" spans="1:6" ht="12.75">
      <c r="A39" s="185"/>
      <c r="B39" s="1" t="s">
        <v>275</v>
      </c>
      <c r="C39" s="16">
        <v>2</v>
      </c>
      <c r="D39" s="16">
        <v>84</v>
      </c>
      <c r="E39" s="8"/>
      <c r="F39" s="15">
        <v>84</v>
      </c>
    </row>
    <row r="40" spans="1:6" ht="13.5" customHeight="1">
      <c r="A40" s="38"/>
      <c r="B40" s="291" t="s">
        <v>2</v>
      </c>
      <c r="C40" s="292"/>
      <c r="D40" s="292"/>
      <c r="E40" s="293"/>
      <c r="F40" s="15"/>
    </row>
    <row r="41" spans="1:6" ht="15.75" customHeight="1" hidden="1">
      <c r="A41" s="102"/>
      <c r="B41" s="93" t="s">
        <v>39</v>
      </c>
      <c r="C41" s="94" t="s">
        <v>40</v>
      </c>
      <c r="D41" s="95" t="s">
        <v>41</v>
      </c>
      <c r="E41" s="85" t="s">
        <v>42</v>
      </c>
      <c r="F41" s="15"/>
    </row>
    <row r="42" spans="1:6" ht="12" customHeight="1" hidden="1">
      <c r="A42" s="102"/>
      <c r="B42" s="93">
        <v>1287</v>
      </c>
      <c r="C42" s="94">
        <v>11.5048</v>
      </c>
      <c r="D42" s="95">
        <v>12</v>
      </c>
      <c r="E42" s="85">
        <f>B42*C42*D42</f>
        <v>177680.1312</v>
      </c>
      <c r="F42" s="15"/>
    </row>
    <row r="43" spans="1:7" ht="12.75" customHeight="1">
      <c r="A43" s="4"/>
      <c r="B43" s="167" t="s">
        <v>5</v>
      </c>
      <c r="C43" s="168"/>
      <c r="D43" s="168"/>
      <c r="E43" s="169"/>
      <c r="F43" s="16">
        <v>23751</v>
      </c>
      <c r="G43" s="96"/>
    </row>
    <row r="44" spans="1:7" ht="12.75" customHeight="1">
      <c r="A44" s="20"/>
      <c r="B44" s="167" t="s">
        <v>27</v>
      </c>
      <c r="C44" s="168"/>
      <c r="D44" s="168"/>
      <c r="E44" s="169"/>
      <c r="F44" s="16">
        <f>E42*G44</f>
        <v>44420.0328</v>
      </c>
      <c r="G44" s="96">
        <v>0.25</v>
      </c>
    </row>
    <row r="45" spans="1:6" ht="12.75" customHeight="1">
      <c r="A45" s="20"/>
      <c r="B45" s="167" t="s">
        <v>28</v>
      </c>
      <c r="C45" s="168"/>
      <c r="D45" s="168"/>
      <c r="E45" s="169"/>
      <c r="F45" s="16">
        <v>1853</v>
      </c>
    </row>
    <row r="46" spans="1:6" ht="15">
      <c r="A46" s="17"/>
      <c r="B46" s="173" t="s">
        <v>29</v>
      </c>
      <c r="C46" s="174"/>
      <c r="D46" s="174"/>
      <c r="E46" s="175"/>
      <c r="F46" s="16">
        <v>2645.52</v>
      </c>
    </row>
    <row r="47" spans="1:6" ht="15">
      <c r="A47" s="17"/>
      <c r="B47" s="173" t="s">
        <v>30</v>
      </c>
      <c r="C47" s="174"/>
      <c r="D47" s="174"/>
      <c r="E47" s="175"/>
      <c r="F47" s="16">
        <v>926</v>
      </c>
    </row>
    <row r="48" spans="1:7" ht="15">
      <c r="A48" s="17"/>
      <c r="B48" s="173" t="s">
        <v>31</v>
      </c>
      <c r="C48" s="174"/>
      <c r="D48" s="174"/>
      <c r="E48" s="175"/>
      <c r="F48" s="16">
        <f>E42*G48</f>
        <v>21321.615744</v>
      </c>
      <c r="G48" s="96">
        <v>0.12</v>
      </c>
    </row>
    <row r="49" spans="1:7" ht="15" customHeight="1">
      <c r="A49" s="17"/>
      <c r="B49" s="212" t="s">
        <v>32</v>
      </c>
      <c r="C49" s="213"/>
      <c r="D49" s="213"/>
      <c r="E49" s="214"/>
      <c r="F49" s="59">
        <f>E42*G49</f>
        <v>7995.605904</v>
      </c>
      <c r="G49" s="97">
        <v>0.045</v>
      </c>
    </row>
    <row r="50" spans="1:7" ht="12.75" customHeight="1">
      <c r="A50" s="17"/>
      <c r="B50" s="170" t="s">
        <v>44</v>
      </c>
      <c r="C50" s="171"/>
      <c r="D50" s="171"/>
      <c r="E50" s="172"/>
      <c r="F50" s="59">
        <v>5653</v>
      </c>
      <c r="G50" s="96">
        <v>0.03</v>
      </c>
    </row>
    <row r="51" spans="1:6" ht="12.75">
      <c r="A51" s="5"/>
      <c r="B51" s="179" t="s">
        <v>6</v>
      </c>
      <c r="C51" s="180"/>
      <c r="D51" s="180"/>
      <c r="E51" s="181"/>
      <c r="F51" s="37">
        <f>SUM(F32:F50)</f>
        <v>133362.966048</v>
      </c>
    </row>
    <row r="52" spans="1:6" ht="12.75">
      <c r="A52" s="5"/>
      <c r="B52" s="176" t="s">
        <v>33</v>
      </c>
      <c r="C52" s="177"/>
      <c r="D52" s="177"/>
      <c r="E52" s="178"/>
      <c r="F52" s="40">
        <v>165789</v>
      </c>
    </row>
    <row r="53" spans="1:6" ht="12.75" customHeight="1">
      <c r="A53" s="182" t="s">
        <v>306</v>
      </c>
      <c r="B53" s="182"/>
      <c r="C53" s="182"/>
      <c r="D53" s="182"/>
      <c r="E53" s="182"/>
      <c r="F53" s="40">
        <v>6496</v>
      </c>
    </row>
    <row r="54" spans="1:6" ht="12.75">
      <c r="A54" s="164" t="s">
        <v>35</v>
      </c>
      <c r="B54" s="165"/>
      <c r="C54" s="165"/>
      <c r="D54" s="165"/>
      <c r="E54" s="165"/>
      <c r="F54" s="166"/>
    </row>
    <row r="55" spans="1:6" ht="12.75">
      <c r="A55" s="164" t="s">
        <v>36</v>
      </c>
      <c r="B55" s="165"/>
      <c r="C55" s="165"/>
      <c r="D55" s="165"/>
      <c r="E55" s="165"/>
      <c r="F55" s="166"/>
    </row>
  </sheetData>
  <sheetProtection/>
  <mergeCells count="34">
    <mergeCell ref="E8:E14"/>
    <mergeCell ref="B40:E40"/>
    <mergeCell ref="A19:A22"/>
    <mergeCell ref="A7:A14"/>
    <mergeCell ref="E3:E4"/>
    <mergeCell ref="A1:F1"/>
    <mergeCell ref="A2:F2"/>
    <mergeCell ref="A3:A4"/>
    <mergeCell ref="B3:B4"/>
    <mergeCell ref="F3:F4"/>
    <mergeCell ref="C3:D3"/>
    <mergeCell ref="E20:E22"/>
    <mergeCell ref="F8:F14"/>
    <mergeCell ref="A54:F54"/>
    <mergeCell ref="B46:E46"/>
    <mergeCell ref="B47:E47"/>
    <mergeCell ref="B48:E48"/>
    <mergeCell ref="B43:E43"/>
    <mergeCell ref="B44:E44"/>
    <mergeCell ref="A23:A31"/>
    <mergeCell ref="A55:F55"/>
    <mergeCell ref="B49:E49"/>
    <mergeCell ref="B50:E50"/>
    <mergeCell ref="B51:E51"/>
    <mergeCell ref="B52:E52"/>
    <mergeCell ref="A34:A39"/>
    <mergeCell ref="A53:E53"/>
    <mergeCell ref="E24:E31"/>
    <mergeCell ref="F24:F31"/>
    <mergeCell ref="B45:E45"/>
    <mergeCell ref="F20:F22"/>
    <mergeCell ref="A15:A18"/>
    <mergeCell ref="E16:E18"/>
    <mergeCell ref="F16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3.625" style="0" customWidth="1"/>
    <col min="2" max="2" width="56.00390625" style="0" customWidth="1"/>
    <col min="3" max="3" width="7.625" style="0" customWidth="1"/>
    <col min="4" max="4" width="8.25390625" style="0" customWidth="1"/>
    <col min="5" max="5" width="9.125" style="0" hidden="1" customWidth="1"/>
    <col min="6" max="6" width="10.875" style="0" customWidth="1"/>
    <col min="7" max="7" width="9.875" style="0" hidden="1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206" t="s">
        <v>8</v>
      </c>
      <c r="B2" s="206"/>
      <c r="C2" s="206"/>
      <c r="D2" s="206"/>
      <c r="E2" s="206"/>
      <c r="F2" s="1"/>
    </row>
    <row r="3" spans="1:6" ht="12.75" customHeight="1">
      <c r="A3" s="191" t="s">
        <v>25</v>
      </c>
      <c r="B3" s="189" t="s">
        <v>4</v>
      </c>
      <c r="C3" s="194" t="s">
        <v>20</v>
      </c>
      <c r="D3" s="195"/>
      <c r="E3" s="189" t="s">
        <v>309</v>
      </c>
      <c r="F3" s="189" t="s">
        <v>21</v>
      </c>
    </row>
    <row r="4" spans="1:6" ht="27.75" customHeight="1">
      <c r="A4" s="192"/>
      <c r="B4" s="190"/>
      <c r="C4" s="2" t="s">
        <v>3</v>
      </c>
      <c r="D4" s="2" t="s">
        <v>22</v>
      </c>
      <c r="E4" s="190"/>
      <c r="F4" s="190"/>
    </row>
    <row r="5" spans="1:6" ht="12" customHeight="1" hidden="1">
      <c r="A5" s="3"/>
      <c r="B5" s="3"/>
      <c r="C5" s="1"/>
      <c r="D5" s="1"/>
      <c r="E5" s="1"/>
      <c r="F5" s="5">
        <v>3.2633</v>
      </c>
    </row>
    <row r="6" spans="1:6" ht="12" customHeight="1">
      <c r="A6" s="189" t="s">
        <v>204</v>
      </c>
      <c r="B6" s="110" t="s">
        <v>205</v>
      </c>
      <c r="C6" s="7"/>
      <c r="D6" s="7"/>
      <c r="E6" s="7"/>
      <c r="F6" s="133"/>
    </row>
    <row r="7" spans="1:6" ht="15" customHeight="1">
      <c r="A7" s="207"/>
      <c r="B7" s="1" t="s">
        <v>206</v>
      </c>
      <c r="C7" s="7">
        <v>6</v>
      </c>
      <c r="D7" s="7">
        <v>1230</v>
      </c>
      <c r="E7" s="208">
        <v>1276.2</v>
      </c>
      <c r="F7" s="210">
        <f>E7*F5</f>
        <v>4164.623460000001</v>
      </c>
    </row>
    <row r="8" spans="1:6" ht="15" customHeight="1">
      <c r="A8" s="190"/>
      <c r="B8" s="1" t="s">
        <v>207</v>
      </c>
      <c r="C8" s="7">
        <v>0.6</v>
      </c>
      <c r="D8" s="7">
        <v>46.2</v>
      </c>
      <c r="E8" s="209"/>
      <c r="F8" s="211"/>
    </row>
    <row r="9" spans="1:6" ht="12.75" customHeight="1">
      <c r="A9" s="3"/>
      <c r="B9" s="194" t="s">
        <v>2</v>
      </c>
      <c r="C9" s="205"/>
      <c r="D9" s="195"/>
      <c r="E9" s="1"/>
      <c r="F9" s="5"/>
    </row>
    <row r="10" spans="1:6" ht="11.25" customHeight="1" hidden="1">
      <c r="A10" s="3"/>
      <c r="B10" s="93" t="s">
        <v>39</v>
      </c>
      <c r="C10" s="94" t="s">
        <v>40</v>
      </c>
      <c r="D10" s="95" t="s">
        <v>41</v>
      </c>
      <c r="E10" s="85" t="s">
        <v>42</v>
      </c>
      <c r="F10" s="5"/>
    </row>
    <row r="11" spans="1:6" ht="16.5" customHeight="1" hidden="1">
      <c r="A11" s="3"/>
      <c r="B11" s="93">
        <v>240.6</v>
      </c>
      <c r="C11" s="94">
        <v>6.45</v>
      </c>
      <c r="D11" s="95">
        <v>12</v>
      </c>
      <c r="E11" s="85">
        <f>B11*C11*D11</f>
        <v>18622.440000000002</v>
      </c>
      <c r="F11" s="5"/>
    </row>
    <row r="12" spans="1:7" ht="15" customHeight="1">
      <c r="A12" s="4"/>
      <c r="B12" s="167" t="s">
        <v>5</v>
      </c>
      <c r="C12" s="168"/>
      <c r="D12" s="168"/>
      <c r="E12" s="169"/>
      <c r="F12" s="16">
        <v>4481</v>
      </c>
      <c r="G12" s="96"/>
    </row>
    <row r="13" spans="1:7" ht="15" customHeight="1">
      <c r="A13" s="20"/>
      <c r="B13" s="167" t="s">
        <v>27</v>
      </c>
      <c r="C13" s="168"/>
      <c r="D13" s="168"/>
      <c r="E13" s="169"/>
      <c r="F13" s="16">
        <f>E11*G13</f>
        <v>4655.610000000001</v>
      </c>
      <c r="G13" s="96">
        <v>0.25</v>
      </c>
    </row>
    <row r="14" spans="1:6" ht="14.25" customHeight="1">
      <c r="A14" s="20"/>
      <c r="B14" s="167" t="s">
        <v>28</v>
      </c>
      <c r="C14" s="168"/>
      <c r="D14" s="168"/>
      <c r="E14" s="169"/>
      <c r="F14" s="16">
        <v>347</v>
      </c>
    </row>
    <row r="15" spans="1:6" ht="15">
      <c r="A15" s="5"/>
      <c r="B15" s="173" t="s">
        <v>29</v>
      </c>
      <c r="C15" s="174"/>
      <c r="D15" s="174"/>
      <c r="E15" s="175"/>
      <c r="F15" s="16">
        <v>275</v>
      </c>
    </row>
    <row r="16" spans="1:7" ht="15">
      <c r="A16" s="5"/>
      <c r="B16" s="173" t="s">
        <v>31</v>
      </c>
      <c r="C16" s="174"/>
      <c r="D16" s="174"/>
      <c r="E16" s="175"/>
      <c r="F16" s="16">
        <f>E11*G16</f>
        <v>2234.6928000000003</v>
      </c>
      <c r="G16" s="96">
        <v>0.12</v>
      </c>
    </row>
    <row r="17" spans="1:7" ht="12.75" customHeight="1">
      <c r="A17" s="17"/>
      <c r="B17" s="170" t="s">
        <v>32</v>
      </c>
      <c r="C17" s="171"/>
      <c r="D17" s="171"/>
      <c r="E17" s="172"/>
      <c r="F17" s="59">
        <f>E11*G17</f>
        <v>558.6732000000001</v>
      </c>
      <c r="G17" s="97">
        <v>0.03</v>
      </c>
    </row>
    <row r="18" spans="1:7" ht="15">
      <c r="A18" s="17"/>
      <c r="B18" s="170" t="s">
        <v>44</v>
      </c>
      <c r="C18" s="171"/>
      <c r="D18" s="171"/>
      <c r="E18" s="172"/>
      <c r="F18" s="59">
        <v>676</v>
      </c>
      <c r="G18" s="96">
        <v>0.03</v>
      </c>
    </row>
    <row r="19" spans="1:6" ht="12.75">
      <c r="A19" s="5"/>
      <c r="B19" s="179" t="s">
        <v>6</v>
      </c>
      <c r="C19" s="180"/>
      <c r="D19" s="180"/>
      <c r="E19" s="181"/>
      <c r="F19" s="37">
        <f>SUM(F7:F18)</f>
        <v>17392.59946</v>
      </c>
    </row>
    <row r="20" spans="1:6" ht="12.75">
      <c r="A20" s="5"/>
      <c r="B20" s="176" t="s">
        <v>33</v>
      </c>
      <c r="C20" s="177"/>
      <c r="D20" s="177"/>
      <c r="E20" s="178"/>
      <c r="F20" s="40">
        <v>18639.32</v>
      </c>
    </row>
    <row r="21" spans="1:6" ht="12.75" customHeight="1">
      <c r="A21" s="206" t="s">
        <v>306</v>
      </c>
      <c r="B21" s="206"/>
      <c r="C21" s="206"/>
      <c r="D21" s="206"/>
      <c r="E21" s="206"/>
      <c r="F21" s="104">
        <v>0</v>
      </c>
    </row>
    <row r="22" spans="1:6" ht="12.75">
      <c r="A22" s="164" t="s">
        <v>35</v>
      </c>
      <c r="B22" s="165"/>
      <c r="C22" s="165"/>
      <c r="D22" s="165"/>
      <c r="E22" s="165"/>
      <c r="F22" s="166"/>
    </row>
    <row r="23" spans="1:6" ht="12.75">
      <c r="A23" s="164" t="s">
        <v>36</v>
      </c>
      <c r="B23" s="165"/>
      <c r="C23" s="165"/>
      <c r="D23" s="165"/>
      <c r="E23" s="165"/>
      <c r="F23" s="166"/>
    </row>
  </sheetData>
  <sheetProtection/>
  <mergeCells count="23">
    <mergeCell ref="F7:F8"/>
    <mergeCell ref="A23:F23"/>
    <mergeCell ref="B17:E17"/>
    <mergeCell ref="B18:E18"/>
    <mergeCell ref="B19:E19"/>
    <mergeCell ref="B20:E20"/>
    <mergeCell ref="A21:E21"/>
    <mergeCell ref="E3:E4"/>
    <mergeCell ref="A3:A4"/>
    <mergeCell ref="B14:E14"/>
    <mergeCell ref="B3:B4"/>
    <mergeCell ref="A6:A8"/>
    <mergeCell ref="E7:E8"/>
    <mergeCell ref="B15:E15"/>
    <mergeCell ref="C3:D3"/>
    <mergeCell ref="B9:D9"/>
    <mergeCell ref="A22:F22"/>
    <mergeCell ref="A1:F1"/>
    <mergeCell ref="B12:E12"/>
    <mergeCell ref="B16:E16"/>
    <mergeCell ref="A2:E2"/>
    <mergeCell ref="B13:E13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.00390625" style="0" customWidth="1"/>
    <col min="2" max="2" width="51.00390625" style="0" customWidth="1"/>
    <col min="3" max="3" width="8.875" style="0" customWidth="1"/>
    <col min="4" max="4" width="8.625" style="0" customWidth="1"/>
    <col min="5" max="5" width="0.12890625" style="0" hidden="1" customWidth="1"/>
    <col min="6" max="6" width="11.25390625" style="0" customWidth="1"/>
    <col min="7" max="7" width="9.00390625" style="0" hidden="1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9</v>
      </c>
      <c r="B2" s="165"/>
      <c r="C2" s="165"/>
      <c r="D2" s="165"/>
      <c r="E2" s="165"/>
      <c r="F2" s="166"/>
    </row>
    <row r="3" spans="1:6" ht="12.75" customHeight="1">
      <c r="A3" s="191" t="s">
        <v>25</v>
      </c>
      <c r="B3" s="189" t="s">
        <v>4</v>
      </c>
      <c r="C3" s="194" t="s">
        <v>20</v>
      </c>
      <c r="D3" s="195"/>
      <c r="E3" s="189" t="s">
        <v>24</v>
      </c>
      <c r="F3" s="189" t="s">
        <v>21</v>
      </c>
    </row>
    <row r="4" spans="1:6" ht="41.25" customHeight="1">
      <c r="A4" s="192"/>
      <c r="B4" s="190"/>
      <c r="C4" s="2" t="s">
        <v>3</v>
      </c>
      <c r="D4" s="2" t="s">
        <v>22</v>
      </c>
      <c r="E4" s="190"/>
      <c r="F4" s="190"/>
    </row>
    <row r="5" spans="1:6" ht="17.25" customHeight="1">
      <c r="A5" s="57"/>
      <c r="B5" s="92"/>
      <c r="C5" s="2"/>
      <c r="D5" s="2"/>
      <c r="E5" s="92"/>
      <c r="F5" s="92"/>
    </row>
    <row r="6" spans="1:6" ht="12" customHeight="1">
      <c r="A6" s="57"/>
      <c r="B6" s="194" t="s">
        <v>2</v>
      </c>
      <c r="C6" s="205"/>
      <c r="D6" s="195"/>
      <c r="E6" s="92"/>
      <c r="F6" s="92"/>
    </row>
    <row r="7" spans="1:6" ht="15.75" customHeight="1" hidden="1">
      <c r="A7" s="57"/>
      <c r="B7" s="93" t="s">
        <v>39</v>
      </c>
      <c r="C7" s="94" t="s">
        <v>40</v>
      </c>
      <c r="D7" s="95" t="s">
        <v>41</v>
      </c>
      <c r="E7" s="85" t="s">
        <v>42</v>
      </c>
      <c r="F7" s="92"/>
    </row>
    <row r="8" spans="1:6" ht="15" customHeight="1" hidden="1">
      <c r="A8" s="57"/>
      <c r="B8" s="93">
        <v>143.6</v>
      </c>
      <c r="C8" s="94">
        <v>5.19</v>
      </c>
      <c r="D8" s="95">
        <v>12</v>
      </c>
      <c r="E8" s="85">
        <f>B8*C8*D8</f>
        <v>8943.408</v>
      </c>
      <c r="F8" s="92"/>
    </row>
    <row r="9" spans="1:7" ht="14.25" customHeight="1">
      <c r="A9" s="4"/>
      <c r="B9" s="167" t="s">
        <v>5</v>
      </c>
      <c r="C9" s="168"/>
      <c r="D9" s="168"/>
      <c r="E9" s="169"/>
      <c r="F9" s="16">
        <v>2689</v>
      </c>
      <c r="G9" s="96"/>
    </row>
    <row r="10" spans="1:7" ht="12.75" customHeight="1">
      <c r="A10" s="20"/>
      <c r="B10" s="167" t="s">
        <v>27</v>
      </c>
      <c r="C10" s="168"/>
      <c r="D10" s="168"/>
      <c r="E10" s="169"/>
      <c r="F10" s="16">
        <f>E8*G10</f>
        <v>2235.852</v>
      </c>
      <c r="G10" s="96">
        <v>0.25</v>
      </c>
    </row>
    <row r="11" spans="1:6" ht="12" customHeight="1">
      <c r="A11" s="20"/>
      <c r="B11" s="167" t="s">
        <v>28</v>
      </c>
      <c r="C11" s="168"/>
      <c r="D11" s="168"/>
      <c r="E11" s="169"/>
      <c r="F11" s="16">
        <v>207</v>
      </c>
    </row>
    <row r="12" spans="1:6" ht="12.75" customHeight="1">
      <c r="A12" s="17"/>
      <c r="B12" s="173" t="s">
        <v>29</v>
      </c>
      <c r="C12" s="174"/>
      <c r="D12" s="174"/>
      <c r="E12" s="175"/>
      <c r="F12" s="16">
        <v>164</v>
      </c>
    </row>
    <row r="13" spans="1:7" ht="12" customHeight="1">
      <c r="A13" s="5"/>
      <c r="B13" s="173" t="s">
        <v>31</v>
      </c>
      <c r="C13" s="174"/>
      <c r="D13" s="174"/>
      <c r="E13" s="175"/>
      <c r="F13" s="16">
        <f>E8*G13</f>
        <v>1073.20896</v>
      </c>
      <c r="G13" s="96">
        <v>0.12</v>
      </c>
    </row>
    <row r="14" spans="1:7" ht="14.25">
      <c r="A14" s="17"/>
      <c r="B14" s="212" t="s">
        <v>32</v>
      </c>
      <c r="C14" s="213"/>
      <c r="D14" s="213"/>
      <c r="E14" s="214"/>
      <c r="F14" s="59">
        <f>E8*G14</f>
        <v>402.45336</v>
      </c>
      <c r="G14" s="97">
        <v>0.045</v>
      </c>
    </row>
    <row r="15" spans="1:7" ht="11.25" customHeight="1">
      <c r="A15" s="17"/>
      <c r="B15" s="170" t="s">
        <v>44</v>
      </c>
      <c r="C15" s="171"/>
      <c r="D15" s="171"/>
      <c r="E15" s="172"/>
      <c r="F15" s="59">
        <v>265</v>
      </c>
      <c r="G15" s="96">
        <v>0.03</v>
      </c>
    </row>
    <row r="16" spans="1:6" ht="12.75">
      <c r="A16" s="5"/>
      <c r="B16" s="179" t="s">
        <v>6</v>
      </c>
      <c r="C16" s="180"/>
      <c r="D16" s="180"/>
      <c r="E16" s="181"/>
      <c r="F16" s="37">
        <f>SUM(F6:F15)</f>
        <v>7036.51432</v>
      </c>
    </row>
    <row r="17" spans="1:6" ht="12.75">
      <c r="A17" s="5"/>
      <c r="B17" s="176" t="s">
        <v>33</v>
      </c>
      <c r="C17" s="177"/>
      <c r="D17" s="177"/>
      <c r="E17" s="178"/>
      <c r="F17" s="40">
        <v>7896.86</v>
      </c>
    </row>
    <row r="18" spans="1:6" ht="12.75" customHeight="1">
      <c r="A18" s="182" t="s">
        <v>306</v>
      </c>
      <c r="B18" s="182"/>
      <c r="C18" s="182"/>
      <c r="D18" s="182"/>
      <c r="E18" s="182"/>
      <c r="F18" s="40">
        <v>3356</v>
      </c>
    </row>
    <row r="19" spans="1:6" ht="12.75">
      <c r="A19" s="164" t="s">
        <v>35</v>
      </c>
      <c r="B19" s="165"/>
      <c r="C19" s="165"/>
      <c r="D19" s="165"/>
      <c r="E19" s="165"/>
      <c r="F19" s="166"/>
    </row>
    <row r="20" spans="1:6" ht="12.75">
      <c r="A20" s="164" t="s">
        <v>36</v>
      </c>
      <c r="B20" s="165"/>
      <c r="C20" s="165"/>
      <c r="D20" s="165"/>
      <c r="E20" s="165"/>
      <c r="F20" s="166"/>
    </row>
  </sheetData>
  <sheetProtection/>
  <mergeCells count="20">
    <mergeCell ref="A20:F20"/>
    <mergeCell ref="B14:E14"/>
    <mergeCell ref="B15:E15"/>
    <mergeCell ref="B16:E16"/>
    <mergeCell ref="B17:E17"/>
    <mergeCell ref="B13:E13"/>
    <mergeCell ref="A19:F19"/>
    <mergeCell ref="B9:E9"/>
    <mergeCell ref="B10:E10"/>
    <mergeCell ref="B11:E11"/>
    <mergeCell ref="B12:E12"/>
    <mergeCell ref="A18:E18"/>
    <mergeCell ref="C3:D3"/>
    <mergeCell ref="E3:E4"/>
    <mergeCell ref="F3:F4"/>
    <mergeCell ref="A1:F1"/>
    <mergeCell ref="A2:F2"/>
    <mergeCell ref="A3:A4"/>
    <mergeCell ref="B3:B4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8" sqref="C8:D9"/>
    </sheetView>
  </sheetViews>
  <sheetFormatPr defaultColWidth="9.00390625" defaultRowHeight="12.75"/>
  <cols>
    <col min="1" max="1" width="3.75390625" style="0" customWidth="1"/>
    <col min="2" max="2" width="55.75390625" style="0" customWidth="1"/>
    <col min="3" max="3" width="9.125" style="0" customWidth="1"/>
    <col min="4" max="4" width="7.625" style="0" customWidth="1"/>
    <col min="5" max="5" width="11.125" style="0" hidden="1" customWidth="1"/>
    <col min="6" max="6" width="11.00390625" style="0" customWidth="1"/>
    <col min="7" max="7" width="9.125" style="0" hidden="1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10</v>
      </c>
      <c r="B2" s="165"/>
      <c r="C2" s="165"/>
      <c r="D2" s="165"/>
      <c r="E2" s="165"/>
      <c r="F2" s="166"/>
    </row>
    <row r="3" spans="1:6" ht="12.75" customHeight="1">
      <c r="A3" s="191" t="s">
        <v>25</v>
      </c>
      <c r="B3" s="189" t="s">
        <v>4</v>
      </c>
      <c r="C3" s="194" t="s">
        <v>20</v>
      </c>
      <c r="D3" s="195"/>
      <c r="E3" s="189" t="s">
        <v>24</v>
      </c>
      <c r="F3" s="189" t="s">
        <v>21</v>
      </c>
    </row>
    <row r="4" spans="1:6" ht="33.75" customHeight="1">
      <c r="A4" s="192"/>
      <c r="B4" s="190"/>
      <c r="C4" s="2" t="s">
        <v>3</v>
      </c>
      <c r="D4" s="2" t="s">
        <v>22</v>
      </c>
      <c r="E4" s="190"/>
      <c r="F4" s="190"/>
    </row>
    <row r="5" spans="1:6" ht="12" customHeight="1" hidden="1">
      <c r="A5" s="3"/>
      <c r="B5" s="3"/>
      <c r="C5" s="1"/>
      <c r="D5" s="1"/>
      <c r="E5" s="1"/>
      <c r="F5" s="5">
        <v>2.76</v>
      </c>
    </row>
    <row r="6" spans="1:6" ht="15.75" customHeight="1">
      <c r="A6" s="3" t="s">
        <v>0</v>
      </c>
      <c r="B6" s="3" t="s">
        <v>292</v>
      </c>
      <c r="C6" s="1"/>
      <c r="D6" s="1"/>
      <c r="E6" s="1"/>
      <c r="F6" s="1"/>
    </row>
    <row r="7" spans="1:6" ht="15.75" customHeight="1">
      <c r="A7" s="189" t="s">
        <v>283</v>
      </c>
      <c r="B7" s="138" t="s">
        <v>289</v>
      </c>
      <c r="C7" s="1"/>
      <c r="D7" s="1"/>
      <c r="E7" s="1"/>
      <c r="F7" s="1"/>
    </row>
    <row r="8" spans="1:6" ht="15.75" customHeight="1">
      <c r="A8" s="207"/>
      <c r="B8" s="1" t="s">
        <v>290</v>
      </c>
      <c r="C8" s="7">
        <v>2</v>
      </c>
      <c r="D8" s="7">
        <v>111.13</v>
      </c>
      <c r="E8" s="208">
        <v>797.65</v>
      </c>
      <c r="F8" s="215">
        <f>E8*F5</f>
        <v>2201.5139999999997</v>
      </c>
    </row>
    <row r="9" spans="1:6" ht="15.75" customHeight="1">
      <c r="A9" s="190"/>
      <c r="B9" s="1" t="s">
        <v>291</v>
      </c>
      <c r="C9" s="7">
        <v>2</v>
      </c>
      <c r="D9" s="7">
        <v>686.52</v>
      </c>
      <c r="E9" s="209"/>
      <c r="F9" s="216"/>
    </row>
    <row r="10" spans="1:6" ht="11.25" customHeight="1">
      <c r="A10" s="80"/>
      <c r="B10" s="217" t="s">
        <v>2</v>
      </c>
      <c r="C10" s="218"/>
      <c r="D10" s="219"/>
      <c r="E10" s="8"/>
      <c r="F10" s="13"/>
    </row>
    <row r="11" spans="1:6" ht="12.75" hidden="1">
      <c r="A11" s="98"/>
      <c r="B11" s="93" t="s">
        <v>39</v>
      </c>
      <c r="C11" s="94" t="s">
        <v>40</v>
      </c>
      <c r="D11" s="95" t="s">
        <v>41</v>
      </c>
      <c r="E11" s="85" t="s">
        <v>42</v>
      </c>
      <c r="F11" s="41"/>
    </row>
    <row r="12" spans="1:6" ht="10.5" customHeight="1" hidden="1">
      <c r="A12" s="98"/>
      <c r="B12" s="93">
        <v>616.5</v>
      </c>
      <c r="C12" s="94">
        <v>5.19</v>
      </c>
      <c r="D12" s="95">
        <v>12</v>
      </c>
      <c r="E12" s="85">
        <f>B12*C12*D12</f>
        <v>38395.62</v>
      </c>
      <c r="F12" s="41"/>
    </row>
    <row r="13" spans="1:7" ht="12.75" customHeight="1">
      <c r="A13" s="4"/>
      <c r="B13" s="167" t="s">
        <v>5</v>
      </c>
      <c r="C13" s="168"/>
      <c r="D13" s="168"/>
      <c r="E13" s="169"/>
      <c r="F13" s="16">
        <v>11203</v>
      </c>
      <c r="G13" s="96"/>
    </row>
    <row r="14" spans="1:7" ht="12" customHeight="1">
      <c r="A14" s="20"/>
      <c r="B14" s="167" t="s">
        <v>27</v>
      </c>
      <c r="C14" s="168"/>
      <c r="D14" s="168"/>
      <c r="E14" s="169"/>
      <c r="F14" s="16">
        <f>E12*G14</f>
        <v>9598.905</v>
      </c>
      <c r="G14" s="96">
        <v>0.25</v>
      </c>
    </row>
    <row r="15" spans="1:6" ht="12" customHeight="1">
      <c r="A15" s="20"/>
      <c r="B15" s="167" t="s">
        <v>28</v>
      </c>
      <c r="C15" s="168"/>
      <c r="D15" s="168"/>
      <c r="E15" s="169"/>
      <c r="F15" s="16">
        <v>887</v>
      </c>
    </row>
    <row r="16" spans="1:6" ht="15">
      <c r="A16" s="17"/>
      <c r="B16" s="173" t="s">
        <v>29</v>
      </c>
      <c r="C16" s="174"/>
      <c r="D16" s="174"/>
      <c r="E16" s="175"/>
      <c r="F16" s="16">
        <v>705</v>
      </c>
    </row>
    <row r="17" spans="1:7" ht="15">
      <c r="A17" s="5"/>
      <c r="B17" s="173" t="s">
        <v>31</v>
      </c>
      <c r="C17" s="174"/>
      <c r="D17" s="174"/>
      <c r="E17" s="175"/>
      <c r="F17" s="16">
        <f>E12*G17</f>
        <v>4607.4744</v>
      </c>
      <c r="G17" s="96">
        <v>0.12</v>
      </c>
    </row>
    <row r="18" spans="1:7" ht="13.5" customHeight="1">
      <c r="A18" s="17"/>
      <c r="B18" s="212" t="s">
        <v>32</v>
      </c>
      <c r="C18" s="213"/>
      <c r="D18" s="213"/>
      <c r="E18" s="214"/>
      <c r="F18" s="59">
        <f>E12*G18</f>
        <v>1727.8029000000001</v>
      </c>
      <c r="G18" s="97">
        <v>0.045</v>
      </c>
    </row>
    <row r="19" spans="1:7" ht="15">
      <c r="A19" s="17"/>
      <c r="B19" s="170" t="s">
        <v>44</v>
      </c>
      <c r="C19" s="171"/>
      <c r="D19" s="171"/>
      <c r="E19" s="172"/>
      <c r="F19" s="59">
        <v>1395</v>
      </c>
      <c r="G19" s="96">
        <v>0.03</v>
      </c>
    </row>
    <row r="20" spans="1:6" ht="12.75">
      <c r="A20" s="5"/>
      <c r="B20" s="179" t="s">
        <v>6</v>
      </c>
      <c r="C20" s="180"/>
      <c r="D20" s="180"/>
      <c r="E20" s="181"/>
      <c r="F20" s="37">
        <f>SUM(F13:F19)</f>
        <v>30124.182299999997</v>
      </c>
    </row>
    <row r="21" spans="1:6" ht="12.75">
      <c r="A21" s="5"/>
      <c r="B21" s="176" t="s">
        <v>33</v>
      </c>
      <c r="C21" s="177"/>
      <c r="D21" s="177"/>
      <c r="E21" s="178"/>
      <c r="F21" s="40">
        <v>38792.6</v>
      </c>
    </row>
    <row r="22" spans="1:6" ht="12.75">
      <c r="A22" s="206" t="s">
        <v>306</v>
      </c>
      <c r="B22" s="206"/>
      <c r="C22" s="206"/>
      <c r="D22" s="206"/>
      <c r="E22" s="206"/>
      <c r="F22" s="40">
        <v>1362</v>
      </c>
    </row>
    <row r="23" spans="1:6" ht="12.75" customHeight="1">
      <c r="A23" s="164" t="s">
        <v>35</v>
      </c>
      <c r="B23" s="165"/>
      <c r="C23" s="165"/>
      <c r="D23" s="165"/>
      <c r="E23" s="165"/>
      <c r="F23" s="166"/>
    </row>
    <row r="24" spans="1:6" ht="12.75">
      <c r="A24" s="164" t="s">
        <v>36</v>
      </c>
      <c r="B24" s="165"/>
      <c r="C24" s="165"/>
      <c r="D24" s="165"/>
      <c r="E24" s="165"/>
      <c r="F24" s="166"/>
    </row>
  </sheetData>
  <sheetProtection/>
  <mergeCells count="23">
    <mergeCell ref="F8:F9"/>
    <mergeCell ref="B13:E13"/>
    <mergeCell ref="B14:E14"/>
    <mergeCell ref="B10:D10"/>
    <mergeCell ref="B15:E15"/>
    <mergeCell ref="A7:A9"/>
    <mergeCell ref="E8:E9"/>
    <mergeCell ref="A1:F1"/>
    <mergeCell ref="A2:F2"/>
    <mergeCell ref="B3:B4"/>
    <mergeCell ref="C3:D3"/>
    <mergeCell ref="E3:E4"/>
    <mergeCell ref="F3:F4"/>
    <mergeCell ref="A3:A4"/>
    <mergeCell ref="A24:F24"/>
    <mergeCell ref="B16:E16"/>
    <mergeCell ref="B18:E18"/>
    <mergeCell ref="B19:E19"/>
    <mergeCell ref="B20:E20"/>
    <mergeCell ref="B21:E21"/>
    <mergeCell ref="A22:E22"/>
    <mergeCell ref="B17:E17"/>
    <mergeCell ref="A23:F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3.625" style="0" customWidth="1"/>
    <col min="2" max="2" width="53.625" style="0" customWidth="1"/>
    <col min="3" max="3" width="7.125" style="0" customWidth="1"/>
    <col min="4" max="4" width="10.00390625" style="0" customWidth="1"/>
    <col min="5" max="5" width="11.00390625" style="0" hidden="1" customWidth="1"/>
    <col min="6" max="6" width="10.625" style="0" customWidth="1"/>
    <col min="7" max="7" width="9.125" style="0" hidden="1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11</v>
      </c>
      <c r="B2" s="165"/>
      <c r="C2" s="165"/>
      <c r="D2" s="165"/>
      <c r="E2" s="165"/>
      <c r="F2" s="166"/>
    </row>
    <row r="3" spans="1:6" ht="12.75" customHeight="1">
      <c r="A3" s="222" t="s">
        <v>25</v>
      </c>
      <c r="B3" s="189" t="s">
        <v>4</v>
      </c>
      <c r="C3" s="194" t="s">
        <v>20</v>
      </c>
      <c r="D3" s="195"/>
      <c r="E3" s="189" t="s">
        <v>24</v>
      </c>
      <c r="F3" s="189" t="s">
        <v>21</v>
      </c>
    </row>
    <row r="4" spans="1:6" ht="27" customHeight="1">
      <c r="A4" s="223"/>
      <c r="B4" s="190"/>
      <c r="C4" s="2" t="s">
        <v>3</v>
      </c>
      <c r="D4" s="2" t="s">
        <v>22</v>
      </c>
      <c r="E4" s="190"/>
      <c r="F4" s="190"/>
    </row>
    <row r="5" spans="1:6" ht="12.75" customHeight="1" hidden="1">
      <c r="A5" s="21"/>
      <c r="B5" s="3"/>
      <c r="C5" s="1"/>
      <c r="D5" s="1"/>
      <c r="E5" s="1"/>
      <c r="F5" s="5">
        <v>2.76</v>
      </c>
    </row>
    <row r="6" spans="1:6" ht="15" customHeight="1" hidden="1">
      <c r="A6" s="21" t="s">
        <v>0</v>
      </c>
      <c r="B6" s="3" t="s">
        <v>1</v>
      </c>
      <c r="C6" s="1"/>
      <c r="D6" s="1"/>
      <c r="E6" s="1"/>
      <c r="F6" s="1"/>
    </row>
    <row r="7" spans="1:6" ht="12.75" hidden="1">
      <c r="A7" s="52"/>
      <c r="B7" s="60" t="s">
        <v>37</v>
      </c>
      <c r="C7" s="66"/>
      <c r="D7" s="67"/>
      <c r="E7" s="63"/>
      <c r="F7" s="64" t="e">
        <f>SUM(#REF!)</f>
        <v>#REF!</v>
      </c>
    </row>
    <row r="8" spans="1:6" ht="12.75">
      <c r="A8" s="52"/>
      <c r="B8" s="65" t="s">
        <v>38</v>
      </c>
      <c r="C8" s="49"/>
      <c r="D8" s="48"/>
      <c r="E8" s="53"/>
      <c r="F8" s="54"/>
    </row>
    <row r="9" spans="1:6" ht="15">
      <c r="A9" s="220" t="s">
        <v>92</v>
      </c>
      <c r="B9" s="113" t="s">
        <v>90</v>
      </c>
      <c r="C9" s="1"/>
      <c r="D9" s="1"/>
      <c r="E9" s="53"/>
      <c r="F9" s="54"/>
    </row>
    <row r="10" spans="1:6" ht="12.75">
      <c r="A10" s="221"/>
      <c r="B10" s="118" t="s">
        <v>91</v>
      </c>
      <c r="C10" s="140">
        <v>2</v>
      </c>
      <c r="D10" s="136">
        <v>1440</v>
      </c>
      <c r="E10" s="53"/>
      <c r="F10" s="54">
        <v>1440</v>
      </c>
    </row>
    <row r="11" spans="1:6" ht="12.75">
      <c r="A11" s="220" t="s">
        <v>283</v>
      </c>
      <c r="B11" s="137" t="s">
        <v>286</v>
      </c>
      <c r="C11" s="119"/>
      <c r="D11" s="120"/>
      <c r="E11" s="53"/>
      <c r="F11" s="54"/>
    </row>
    <row r="12" spans="1:6" ht="12.75">
      <c r="A12" s="227"/>
      <c r="B12" s="1" t="s">
        <v>288</v>
      </c>
      <c r="C12" s="7">
        <v>4</v>
      </c>
      <c r="D12" s="7">
        <v>5000</v>
      </c>
      <c r="E12" s="53"/>
      <c r="F12" s="228">
        <v>5025.2</v>
      </c>
    </row>
    <row r="13" spans="1:6" ht="12.75">
      <c r="A13" s="221"/>
      <c r="B13" s="1" t="s">
        <v>287</v>
      </c>
      <c r="C13" s="7">
        <v>10</v>
      </c>
      <c r="D13" s="7">
        <v>25.2</v>
      </c>
      <c r="E13" s="53"/>
      <c r="F13" s="229"/>
    </row>
    <row r="14" spans="1:6" ht="14.25" customHeight="1">
      <c r="A14" s="99"/>
      <c r="B14" s="224" t="s">
        <v>2</v>
      </c>
      <c r="C14" s="225"/>
      <c r="D14" s="225"/>
      <c r="E14" s="226"/>
      <c r="F14" s="54"/>
    </row>
    <row r="15" spans="1:6" ht="12.75" hidden="1">
      <c r="A15" s="99"/>
      <c r="B15" s="93" t="s">
        <v>39</v>
      </c>
      <c r="C15" s="94" t="s">
        <v>40</v>
      </c>
      <c r="D15" s="95" t="s">
        <v>41</v>
      </c>
      <c r="E15" s="85" t="s">
        <v>42</v>
      </c>
      <c r="F15" s="54"/>
    </row>
    <row r="16" spans="1:6" ht="11.25" customHeight="1" hidden="1">
      <c r="A16" s="99"/>
      <c r="B16" s="93">
        <v>736.48</v>
      </c>
      <c r="C16" s="94">
        <v>11.7299</v>
      </c>
      <c r="D16" s="95">
        <v>12</v>
      </c>
      <c r="E16" s="85">
        <f>B16*C16*D16</f>
        <v>103666.041024</v>
      </c>
      <c r="F16" s="54"/>
    </row>
    <row r="17" spans="1:7" ht="14.25" customHeight="1">
      <c r="A17" s="4"/>
      <c r="B17" s="167" t="s">
        <v>5</v>
      </c>
      <c r="C17" s="168"/>
      <c r="D17" s="168"/>
      <c r="E17" s="169"/>
      <c r="F17" s="16">
        <v>13444</v>
      </c>
      <c r="G17" s="96"/>
    </row>
    <row r="18" spans="1:7" ht="15" customHeight="1">
      <c r="A18" s="20"/>
      <c r="B18" s="167" t="s">
        <v>27</v>
      </c>
      <c r="C18" s="168"/>
      <c r="D18" s="168"/>
      <c r="E18" s="169"/>
      <c r="F18" s="16">
        <f>E16*G18</f>
        <v>25916.510256</v>
      </c>
      <c r="G18" s="96">
        <v>0.25</v>
      </c>
    </row>
    <row r="19" spans="1:6" ht="12.75" customHeight="1">
      <c r="A19" s="20"/>
      <c r="B19" s="167" t="s">
        <v>28</v>
      </c>
      <c r="C19" s="168"/>
      <c r="D19" s="168"/>
      <c r="E19" s="169"/>
      <c r="F19" s="16">
        <v>1061</v>
      </c>
    </row>
    <row r="20" spans="1:6" ht="12.75" customHeight="1">
      <c r="A20" s="17"/>
      <c r="B20" s="173" t="s">
        <v>29</v>
      </c>
      <c r="C20" s="174"/>
      <c r="D20" s="174"/>
      <c r="E20" s="175"/>
      <c r="F20" s="16">
        <v>1502.4</v>
      </c>
    </row>
    <row r="21" spans="1:7" ht="15">
      <c r="A21" s="17"/>
      <c r="B21" s="173" t="s">
        <v>31</v>
      </c>
      <c r="C21" s="174"/>
      <c r="D21" s="174"/>
      <c r="E21" s="175"/>
      <c r="F21" s="16">
        <f>E16*G21</f>
        <v>12439.92492288</v>
      </c>
      <c r="G21" s="97">
        <v>0.12</v>
      </c>
    </row>
    <row r="22" spans="1:7" ht="12.75" customHeight="1">
      <c r="A22" s="17"/>
      <c r="B22" s="212" t="s">
        <v>32</v>
      </c>
      <c r="C22" s="213"/>
      <c r="D22" s="213"/>
      <c r="E22" s="214"/>
      <c r="F22" s="59">
        <f>E16*G22</f>
        <v>4664.97184608</v>
      </c>
      <c r="G22" s="97">
        <v>0.045</v>
      </c>
    </row>
    <row r="23" spans="1:7" ht="15">
      <c r="A23" s="17"/>
      <c r="B23" s="170" t="s">
        <v>44</v>
      </c>
      <c r="C23" s="171"/>
      <c r="D23" s="171"/>
      <c r="E23" s="172"/>
      <c r="F23" s="59">
        <v>3242</v>
      </c>
      <c r="G23" s="97">
        <v>0.03</v>
      </c>
    </row>
    <row r="24" spans="1:7" ht="12.75" customHeight="1">
      <c r="A24" s="5"/>
      <c r="B24" s="179" t="s">
        <v>6</v>
      </c>
      <c r="C24" s="180"/>
      <c r="D24" s="180"/>
      <c r="E24" s="181"/>
      <c r="F24" s="37">
        <f>SUM(F10:F23)</f>
        <v>68736.00702496001</v>
      </c>
      <c r="G24" s="97"/>
    </row>
    <row r="25" spans="1:6" ht="12.75">
      <c r="A25" s="5"/>
      <c r="B25" s="176" t="s">
        <v>33</v>
      </c>
      <c r="C25" s="177"/>
      <c r="D25" s="177"/>
      <c r="E25" s="178"/>
      <c r="F25" s="40">
        <v>77479</v>
      </c>
    </row>
    <row r="26" spans="1:6" ht="12.75" customHeight="1">
      <c r="A26" s="206" t="s">
        <v>306</v>
      </c>
      <c r="B26" s="206"/>
      <c r="C26" s="206"/>
      <c r="D26" s="206"/>
      <c r="E26" s="206"/>
      <c r="F26" s="40">
        <v>6915</v>
      </c>
    </row>
    <row r="27" spans="1:6" ht="12.75">
      <c r="A27" s="164" t="s">
        <v>35</v>
      </c>
      <c r="B27" s="165"/>
      <c r="C27" s="165"/>
      <c r="D27" s="165"/>
      <c r="E27" s="165"/>
      <c r="F27" s="166"/>
    </row>
    <row r="28" spans="1:6" ht="12.75">
      <c r="A28" s="164" t="s">
        <v>36</v>
      </c>
      <c r="B28" s="165"/>
      <c r="C28" s="165"/>
      <c r="D28" s="165"/>
      <c r="E28" s="165"/>
      <c r="F28" s="166"/>
    </row>
  </sheetData>
  <sheetProtection/>
  <mergeCells count="23">
    <mergeCell ref="A1:F1"/>
    <mergeCell ref="A2:F2"/>
    <mergeCell ref="A3:A4"/>
    <mergeCell ref="F3:F4"/>
    <mergeCell ref="B17:E17"/>
    <mergeCell ref="B14:E14"/>
    <mergeCell ref="A11:A13"/>
    <mergeCell ref="F12:F13"/>
    <mergeCell ref="A9:A10"/>
    <mergeCell ref="B18:E18"/>
    <mergeCell ref="A26:E26"/>
    <mergeCell ref="B3:B4"/>
    <mergeCell ref="B19:E19"/>
    <mergeCell ref="B20:E20"/>
    <mergeCell ref="B21:E21"/>
    <mergeCell ref="E3:E4"/>
    <mergeCell ref="C3:D3"/>
    <mergeCell ref="B22:E22"/>
    <mergeCell ref="B23:E23"/>
    <mergeCell ref="B24:E24"/>
    <mergeCell ref="B25:E25"/>
    <mergeCell ref="A27:F27"/>
    <mergeCell ref="A28:F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3.875" style="0" customWidth="1"/>
    <col min="2" max="2" width="50.00390625" style="0" customWidth="1"/>
    <col min="3" max="3" width="7.25390625" style="0" customWidth="1"/>
    <col min="4" max="4" width="9.375" style="0" customWidth="1"/>
    <col min="5" max="5" width="11.00390625" style="0" hidden="1" customWidth="1"/>
    <col min="6" max="6" width="10.875" style="0" customWidth="1"/>
    <col min="7" max="7" width="9.375" style="0" hidden="1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12</v>
      </c>
      <c r="B2" s="165"/>
      <c r="C2" s="165"/>
      <c r="D2" s="165"/>
      <c r="E2" s="165"/>
      <c r="F2" s="166"/>
    </row>
    <row r="3" spans="1:6" ht="12.75" customHeight="1">
      <c r="A3" s="191" t="s">
        <v>25</v>
      </c>
      <c r="B3" s="189" t="s">
        <v>4</v>
      </c>
      <c r="C3" s="194" t="s">
        <v>20</v>
      </c>
      <c r="D3" s="195"/>
      <c r="E3" s="189" t="s">
        <v>24</v>
      </c>
      <c r="F3" s="189" t="s">
        <v>21</v>
      </c>
    </row>
    <row r="4" spans="1:6" ht="27" customHeight="1">
      <c r="A4" s="192"/>
      <c r="B4" s="190"/>
      <c r="C4" s="2" t="s">
        <v>3</v>
      </c>
      <c r="D4" s="2" t="s">
        <v>22</v>
      </c>
      <c r="E4" s="190"/>
      <c r="F4" s="190"/>
    </row>
    <row r="5" spans="1:6" ht="13.5" customHeight="1" hidden="1">
      <c r="A5" s="18"/>
      <c r="B5" s="3"/>
      <c r="C5" s="1"/>
      <c r="D5" s="1"/>
      <c r="E5" s="1"/>
      <c r="F5" s="5">
        <v>2.76</v>
      </c>
    </row>
    <row r="6" spans="1:6" ht="15.75" customHeight="1">
      <c r="A6" s="18" t="s">
        <v>0</v>
      </c>
      <c r="B6" s="3" t="s">
        <v>1</v>
      </c>
      <c r="C6" s="1"/>
      <c r="D6" s="1"/>
      <c r="E6" s="1"/>
      <c r="F6" s="6"/>
    </row>
    <row r="7" spans="1:6" ht="12.75" customHeight="1">
      <c r="A7" s="236" t="s">
        <v>79</v>
      </c>
      <c r="B7" s="110" t="s">
        <v>81</v>
      </c>
      <c r="C7" s="1"/>
      <c r="D7" s="1"/>
      <c r="E7" s="9"/>
      <c r="F7" s="11"/>
    </row>
    <row r="8" spans="1:6" ht="12.75">
      <c r="A8" s="237"/>
      <c r="B8" s="109" t="s">
        <v>82</v>
      </c>
      <c r="C8" s="142">
        <v>1</v>
      </c>
      <c r="D8" s="142">
        <v>110</v>
      </c>
      <c r="E8" s="199">
        <v>126</v>
      </c>
      <c r="F8" s="202">
        <f>E8*F5</f>
        <v>347.76</v>
      </c>
    </row>
    <row r="9" spans="1:6" ht="12.75">
      <c r="A9" s="237"/>
      <c r="B9" s="109" t="s">
        <v>83</v>
      </c>
      <c r="C9" s="142">
        <v>1</v>
      </c>
      <c r="D9" s="142">
        <v>16</v>
      </c>
      <c r="E9" s="201"/>
      <c r="F9" s="204"/>
    </row>
    <row r="10" spans="1:6" ht="15">
      <c r="A10" s="236" t="s">
        <v>234</v>
      </c>
      <c r="B10" s="110" t="s">
        <v>241</v>
      </c>
      <c r="C10" s="16"/>
      <c r="D10" s="16"/>
      <c r="E10" s="28"/>
      <c r="F10" s="19"/>
    </row>
    <row r="11" spans="1:6" ht="12.75">
      <c r="A11" s="237"/>
      <c r="B11" s="1" t="s">
        <v>236</v>
      </c>
      <c r="C11" s="51">
        <v>0.036</v>
      </c>
      <c r="D11" s="16">
        <v>361</v>
      </c>
      <c r="E11" s="199">
        <v>855.03</v>
      </c>
      <c r="F11" s="202">
        <f>E11*F5</f>
        <v>2359.8828</v>
      </c>
    </row>
    <row r="12" spans="1:6" ht="12.75">
      <c r="A12" s="237"/>
      <c r="B12" s="1" t="s">
        <v>237</v>
      </c>
      <c r="C12" s="16">
        <v>1</v>
      </c>
      <c r="D12" s="16">
        <v>143.46</v>
      </c>
      <c r="E12" s="200"/>
      <c r="F12" s="203"/>
    </row>
    <row r="13" spans="1:6" ht="12.75">
      <c r="A13" s="237"/>
      <c r="B13" s="1" t="s">
        <v>202</v>
      </c>
      <c r="C13" s="16">
        <v>1</v>
      </c>
      <c r="D13" s="16">
        <v>145.73</v>
      </c>
      <c r="E13" s="200"/>
      <c r="F13" s="203"/>
    </row>
    <row r="14" spans="1:6" ht="12.75">
      <c r="A14" s="237"/>
      <c r="B14" s="1" t="s">
        <v>238</v>
      </c>
      <c r="C14" s="16">
        <v>0.8</v>
      </c>
      <c r="D14" s="16">
        <v>145</v>
      </c>
      <c r="E14" s="200"/>
      <c r="F14" s="203"/>
    </row>
    <row r="15" spans="1:6" ht="12.75">
      <c r="A15" s="237"/>
      <c r="B15" s="1" t="s">
        <v>239</v>
      </c>
      <c r="C15" s="16">
        <v>1</v>
      </c>
      <c r="D15" s="16">
        <v>35</v>
      </c>
      <c r="E15" s="200"/>
      <c r="F15" s="203"/>
    </row>
    <row r="16" spans="1:6" ht="12.75">
      <c r="A16" s="238"/>
      <c r="B16" s="1" t="s">
        <v>240</v>
      </c>
      <c r="C16" s="16">
        <v>6</v>
      </c>
      <c r="D16" s="16">
        <v>24.84</v>
      </c>
      <c r="E16" s="201"/>
      <c r="F16" s="204"/>
    </row>
    <row r="17" spans="1:6" ht="12.75">
      <c r="A17" s="23"/>
      <c r="B17" s="60" t="s">
        <v>37</v>
      </c>
      <c r="C17" s="148"/>
      <c r="D17" s="148"/>
      <c r="E17" s="61">
        <f>SUM(E8:E16)</f>
        <v>981.03</v>
      </c>
      <c r="F17" s="62">
        <f>SUM(F8:F16)</f>
        <v>2707.6427999999996</v>
      </c>
    </row>
    <row r="18" spans="1:6" ht="12.75">
      <c r="A18" s="69"/>
      <c r="B18" s="65" t="s">
        <v>38</v>
      </c>
      <c r="C18" s="144"/>
      <c r="D18" s="144"/>
      <c r="E18" s="90"/>
      <c r="F18" s="91"/>
    </row>
    <row r="19" spans="1:6" ht="15">
      <c r="A19" s="236" t="s">
        <v>92</v>
      </c>
      <c r="B19" s="113" t="s">
        <v>90</v>
      </c>
      <c r="C19" s="16"/>
      <c r="D19" s="16"/>
      <c r="E19" s="90"/>
      <c r="F19" s="91"/>
    </row>
    <row r="20" spans="1:6" ht="12.75">
      <c r="A20" s="238"/>
      <c r="B20" s="118" t="s">
        <v>91</v>
      </c>
      <c r="C20" s="140">
        <v>2</v>
      </c>
      <c r="D20" s="140">
        <v>1440</v>
      </c>
      <c r="E20" s="90"/>
      <c r="F20" s="91">
        <v>1440</v>
      </c>
    </row>
    <row r="21" spans="1:6" ht="15">
      <c r="A21" s="236" t="s">
        <v>283</v>
      </c>
      <c r="B21" s="135" t="s">
        <v>286</v>
      </c>
      <c r="C21" s="16"/>
      <c r="D21" s="16"/>
      <c r="E21" s="90"/>
      <c r="F21" s="91"/>
    </row>
    <row r="22" spans="1:6" ht="12.75">
      <c r="A22" s="237"/>
      <c r="B22" s="1" t="s">
        <v>288</v>
      </c>
      <c r="C22" s="16">
        <v>4</v>
      </c>
      <c r="D22" s="16">
        <v>5000</v>
      </c>
      <c r="E22" s="9"/>
      <c r="F22" s="196">
        <v>5025.2</v>
      </c>
    </row>
    <row r="23" spans="1:6" ht="12.75">
      <c r="A23" s="238"/>
      <c r="B23" s="1" t="s">
        <v>287</v>
      </c>
      <c r="C23" s="16">
        <v>10</v>
      </c>
      <c r="D23" s="16">
        <v>25.2</v>
      </c>
      <c r="E23" s="9"/>
      <c r="F23" s="197"/>
    </row>
    <row r="24" spans="1:6" ht="11.25" customHeight="1">
      <c r="A24" s="69"/>
      <c r="B24" s="194" t="s">
        <v>2</v>
      </c>
      <c r="C24" s="205"/>
      <c r="D24" s="205"/>
      <c r="E24" s="195"/>
      <c r="F24" s="91"/>
    </row>
    <row r="25" spans="1:6" ht="12.75" hidden="1">
      <c r="A25" s="69"/>
      <c r="B25" s="93" t="s">
        <v>39</v>
      </c>
      <c r="C25" s="94" t="s">
        <v>40</v>
      </c>
      <c r="D25" s="95" t="s">
        <v>41</v>
      </c>
      <c r="E25" s="85" t="s">
        <v>42</v>
      </c>
      <c r="F25" s="91"/>
    </row>
    <row r="26" spans="1:6" ht="13.5" customHeight="1" hidden="1">
      <c r="A26" s="69"/>
      <c r="B26" s="93">
        <v>720.4</v>
      </c>
      <c r="C26" s="94">
        <v>11.7299</v>
      </c>
      <c r="D26" s="95">
        <v>12</v>
      </c>
      <c r="E26" s="85">
        <f>B26*C26*D26</f>
        <v>101402.63952</v>
      </c>
      <c r="F26" s="91"/>
    </row>
    <row r="27" spans="1:7" ht="14.25" customHeight="1">
      <c r="A27" s="4"/>
      <c r="B27" s="233" t="s">
        <v>5</v>
      </c>
      <c r="C27" s="234"/>
      <c r="D27" s="234"/>
      <c r="E27" s="235"/>
      <c r="F27" s="16">
        <f>E26*G27</f>
        <v>15210.395927999998</v>
      </c>
      <c r="G27" s="96">
        <v>0.15</v>
      </c>
    </row>
    <row r="28" spans="1:7" ht="12.75" customHeight="1">
      <c r="A28" s="20"/>
      <c r="B28" s="233" t="s">
        <v>27</v>
      </c>
      <c r="C28" s="234"/>
      <c r="D28" s="234"/>
      <c r="E28" s="235"/>
      <c r="F28" s="16">
        <f>E26*G28</f>
        <v>25350.65988</v>
      </c>
      <c r="G28" s="96">
        <v>0.25</v>
      </c>
    </row>
    <row r="29" spans="1:6" ht="12.75" customHeight="1">
      <c r="A29" s="20"/>
      <c r="B29" s="233" t="s">
        <v>28</v>
      </c>
      <c r="C29" s="234"/>
      <c r="D29" s="234"/>
      <c r="E29" s="235"/>
      <c r="F29" s="16">
        <v>1037</v>
      </c>
    </row>
    <row r="30" spans="1:6" ht="12.75" customHeight="1">
      <c r="A30" s="17"/>
      <c r="B30" s="230" t="s">
        <v>29</v>
      </c>
      <c r="C30" s="231"/>
      <c r="D30" s="231"/>
      <c r="E30" s="232"/>
      <c r="F30" s="16">
        <v>1467.84</v>
      </c>
    </row>
    <row r="31" spans="1:6" ht="15.75">
      <c r="A31" s="17"/>
      <c r="B31" s="230" t="s">
        <v>30</v>
      </c>
      <c r="C31" s="231"/>
      <c r="D31" s="231"/>
      <c r="E31" s="232"/>
      <c r="F31" s="16">
        <v>808</v>
      </c>
    </row>
    <row r="32" spans="1:7" ht="15.75">
      <c r="A32" s="17"/>
      <c r="B32" s="230" t="s">
        <v>31</v>
      </c>
      <c r="C32" s="231"/>
      <c r="D32" s="231"/>
      <c r="E32" s="232"/>
      <c r="F32" s="16">
        <f>E26*G32</f>
        <v>12168.316742399998</v>
      </c>
      <c r="G32" s="96">
        <v>0.12</v>
      </c>
    </row>
    <row r="33" spans="1:7" ht="12" customHeight="1">
      <c r="A33" s="17"/>
      <c r="B33" s="239" t="s">
        <v>32</v>
      </c>
      <c r="C33" s="240"/>
      <c r="D33" s="240"/>
      <c r="E33" s="241"/>
      <c r="F33" s="59">
        <f>E26*G33</f>
        <v>4563.118778399999</v>
      </c>
      <c r="G33" s="97">
        <v>0.045</v>
      </c>
    </row>
    <row r="34" spans="1:7" ht="12.75" customHeight="1">
      <c r="A34" s="17"/>
      <c r="B34" s="170" t="s">
        <v>44</v>
      </c>
      <c r="C34" s="171"/>
      <c r="D34" s="171"/>
      <c r="E34" s="172"/>
      <c r="F34" s="59">
        <v>3056</v>
      </c>
      <c r="G34" s="96">
        <v>0.03</v>
      </c>
    </row>
    <row r="35" spans="1:6" ht="12.75">
      <c r="A35" s="5"/>
      <c r="B35" s="179" t="s">
        <v>6</v>
      </c>
      <c r="C35" s="180"/>
      <c r="D35" s="180"/>
      <c r="E35" s="181"/>
      <c r="F35" s="37">
        <f>SUM(F17:F34)</f>
        <v>72834.17412879999</v>
      </c>
    </row>
    <row r="36" spans="1:6" ht="12.75">
      <c r="A36" s="5"/>
      <c r="B36" s="176" t="s">
        <v>33</v>
      </c>
      <c r="C36" s="177"/>
      <c r="D36" s="177"/>
      <c r="E36" s="178"/>
      <c r="F36" s="155">
        <v>87900</v>
      </c>
    </row>
    <row r="37" spans="1:6" ht="12.75" customHeight="1">
      <c r="A37" s="182" t="s">
        <v>306</v>
      </c>
      <c r="B37" s="182"/>
      <c r="C37" s="182"/>
      <c r="D37" s="182"/>
      <c r="E37" s="182"/>
      <c r="F37" s="40">
        <v>22710</v>
      </c>
    </row>
    <row r="38" spans="1:6" ht="12.75">
      <c r="A38" s="164" t="s">
        <v>35</v>
      </c>
      <c r="B38" s="165"/>
      <c r="C38" s="165"/>
      <c r="D38" s="165"/>
      <c r="E38" s="165"/>
      <c r="F38" s="166"/>
    </row>
    <row r="39" spans="1:6" ht="12.75">
      <c r="A39" s="164" t="s">
        <v>36</v>
      </c>
      <c r="B39" s="165"/>
      <c r="C39" s="165"/>
      <c r="D39" s="165"/>
      <c r="E39" s="165"/>
      <c r="F39" s="166"/>
    </row>
  </sheetData>
  <sheetProtection/>
  <mergeCells count="30">
    <mergeCell ref="A7:A9"/>
    <mergeCell ref="B24:E24"/>
    <mergeCell ref="B31:E31"/>
    <mergeCell ref="F3:F4"/>
    <mergeCell ref="E8:E9"/>
    <mergeCell ref="A1:F1"/>
    <mergeCell ref="A2:F2"/>
    <mergeCell ref="C3:D3"/>
    <mergeCell ref="E3:E4"/>
    <mergeCell ref="B3:B4"/>
    <mergeCell ref="A3:A4"/>
    <mergeCell ref="F8:F9"/>
    <mergeCell ref="A38:F38"/>
    <mergeCell ref="A39:F39"/>
    <mergeCell ref="B36:E36"/>
    <mergeCell ref="B28:E28"/>
    <mergeCell ref="B29:E29"/>
    <mergeCell ref="B30:E30"/>
    <mergeCell ref="A19:A20"/>
    <mergeCell ref="A10:A16"/>
    <mergeCell ref="B35:E35"/>
    <mergeCell ref="A37:E37"/>
    <mergeCell ref="B34:E34"/>
    <mergeCell ref="B32:E32"/>
    <mergeCell ref="F11:F16"/>
    <mergeCell ref="F22:F23"/>
    <mergeCell ref="E11:E16"/>
    <mergeCell ref="B27:E27"/>
    <mergeCell ref="A21:A23"/>
    <mergeCell ref="B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3.75390625" style="0" customWidth="1"/>
    <col min="2" max="2" width="52.125" style="0" customWidth="1"/>
    <col min="3" max="3" width="7.625" style="0" customWidth="1"/>
    <col min="4" max="4" width="8.875" style="0" customWidth="1"/>
    <col min="5" max="5" width="10.25390625" style="0" hidden="1" customWidth="1"/>
    <col min="6" max="6" width="10.25390625" style="0" customWidth="1"/>
    <col min="7" max="7" width="9.875" style="0" hidden="1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13</v>
      </c>
      <c r="B2" s="165"/>
      <c r="C2" s="165"/>
      <c r="D2" s="165"/>
      <c r="E2" s="165"/>
      <c r="F2" s="166"/>
    </row>
    <row r="3" spans="1:6" ht="12.75" customHeight="1">
      <c r="A3" s="191" t="s">
        <v>25</v>
      </c>
      <c r="B3" s="189" t="s">
        <v>4</v>
      </c>
      <c r="C3" s="194" t="s">
        <v>20</v>
      </c>
      <c r="D3" s="195"/>
      <c r="E3" s="189" t="s">
        <v>24</v>
      </c>
      <c r="F3" s="189" t="s">
        <v>21</v>
      </c>
    </row>
    <row r="4" spans="1:6" ht="34.5" customHeight="1">
      <c r="A4" s="192"/>
      <c r="B4" s="190"/>
      <c r="C4" s="2" t="s">
        <v>3</v>
      </c>
      <c r="D4" s="2" t="s">
        <v>22</v>
      </c>
      <c r="E4" s="190"/>
      <c r="F4" s="190"/>
    </row>
    <row r="5" spans="1:6" ht="12" customHeight="1" hidden="1">
      <c r="A5" s="18"/>
      <c r="B5" s="3"/>
      <c r="C5" s="1"/>
      <c r="D5" s="1"/>
      <c r="E5" s="1"/>
      <c r="F5" s="1">
        <v>2.76</v>
      </c>
    </row>
    <row r="6" spans="1:6" ht="13.5" customHeight="1">
      <c r="A6" s="79"/>
      <c r="B6" s="3" t="s">
        <v>1</v>
      </c>
      <c r="C6" s="1"/>
      <c r="D6" s="1"/>
      <c r="E6" s="1"/>
      <c r="F6" s="1"/>
    </row>
    <row r="7" spans="1:6" ht="15">
      <c r="A7" s="191" t="s">
        <v>50</v>
      </c>
      <c r="B7" s="110" t="s">
        <v>60</v>
      </c>
      <c r="C7" s="1"/>
      <c r="D7" s="1"/>
      <c r="E7" s="43"/>
      <c r="F7" s="50"/>
    </row>
    <row r="8" spans="1:6" ht="12.75">
      <c r="A8" s="192"/>
      <c r="B8" s="111" t="s">
        <v>61</v>
      </c>
      <c r="C8" s="141">
        <v>1</v>
      </c>
      <c r="D8" s="141">
        <v>240</v>
      </c>
      <c r="E8" s="7">
        <v>240</v>
      </c>
      <c r="F8" s="51">
        <f>E8*F5</f>
        <v>662.4</v>
      </c>
    </row>
    <row r="9" spans="1:6" ht="12.75">
      <c r="A9" s="191" t="s">
        <v>79</v>
      </c>
      <c r="B9" s="107" t="s">
        <v>84</v>
      </c>
      <c r="C9" s="16"/>
      <c r="D9" s="16"/>
      <c r="E9" s="7"/>
      <c r="F9" s="51"/>
    </row>
    <row r="10" spans="1:6" ht="12.75">
      <c r="A10" s="192"/>
      <c r="B10" s="109" t="s">
        <v>74</v>
      </c>
      <c r="C10" s="142">
        <v>1</v>
      </c>
      <c r="D10" s="142">
        <v>40</v>
      </c>
      <c r="E10" s="7">
        <v>40</v>
      </c>
      <c r="F10" s="51">
        <f>E10*F5</f>
        <v>110.39999999999999</v>
      </c>
    </row>
    <row r="11" spans="1:6" ht="12.75">
      <c r="A11" s="57"/>
      <c r="B11" s="60" t="s">
        <v>37</v>
      </c>
      <c r="C11" s="148"/>
      <c r="D11" s="148"/>
      <c r="E11" s="63">
        <f>SUM(E8:E10)</f>
        <v>280</v>
      </c>
      <c r="F11" s="68">
        <f>SUM(F7:F10)</f>
        <v>772.8</v>
      </c>
    </row>
    <row r="12" spans="1:6" ht="12.75">
      <c r="A12" s="191" t="s">
        <v>50</v>
      </c>
      <c r="B12" s="112" t="s">
        <v>26</v>
      </c>
      <c r="C12" s="16"/>
      <c r="D12" s="16"/>
      <c r="E12" s="100"/>
      <c r="F12" s="101"/>
    </row>
    <row r="13" spans="1:6" ht="12.75">
      <c r="A13" s="192"/>
      <c r="B13" s="111" t="s">
        <v>55</v>
      </c>
      <c r="C13" s="141">
        <v>2</v>
      </c>
      <c r="D13" s="141">
        <v>25.21</v>
      </c>
      <c r="E13" s="100"/>
      <c r="F13" s="115">
        <v>25.21</v>
      </c>
    </row>
    <row r="14" spans="1:6" ht="15">
      <c r="A14" s="191" t="s">
        <v>92</v>
      </c>
      <c r="B14" s="113" t="s">
        <v>90</v>
      </c>
      <c r="C14" s="16"/>
      <c r="D14" s="16"/>
      <c r="E14" s="100"/>
      <c r="F14" s="101"/>
    </row>
    <row r="15" spans="1:6" ht="12.75">
      <c r="A15" s="192"/>
      <c r="B15" s="118" t="s">
        <v>91</v>
      </c>
      <c r="C15" s="140">
        <v>2</v>
      </c>
      <c r="D15" s="140">
        <v>1440</v>
      </c>
      <c r="E15" s="100"/>
      <c r="F15" s="115">
        <v>1440</v>
      </c>
    </row>
    <row r="16" spans="1:6" ht="15">
      <c r="A16" s="191"/>
      <c r="B16" s="135" t="s">
        <v>286</v>
      </c>
      <c r="C16" s="16"/>
      <c r="D16" s="16"/>
      <c r="E16" s="100"/>
      <c r="F16" s="101"/>
    </row>
    <row r="17" spans="1:6" ht="12.75">
      <c r="A17" s="244"/>
      <c r="B17" s="1" t="s">
        <v>287</v>
      </c>
      <c r="C17" s="16">
        <v>10</v>
      </c>
      <c r="D17" s="16">
        <v>25.2</v>
      </c>
      <c r="E17" s="100"/>
      <c r="F17" s="242">
        <v>5025.2</v>
      </c>
    </row>
    <row r="18" spans="1:6" ht="12.75">
      <c r="A18" s="192"/>
      <c r="B18" s="1" t="s">
        <v>288</v>
      </c>
      <c r="C18" s="16">
        <v>4</v>
      </c>
      <c r="D18" s="16">
        <v>5000</v>
      </c>
      <c r="E18" s="100"/>
      <c r="F18" s="243"/>
    </row>
    <row r="19" spans="1:6" ht="10.5" customHeight="1">
      <c r="A19" s="57"/>
      <c r="B19" s="194" t="s">
        <v>2</v>
      </c>
      <c r="C19" s="205"/>
      <c r="D19" s="205"/>
      <c r="E19" s="195"/>
      <c r="F19" s="101"/>
    </row>
    <row r="20" spans="1:6" ht="12.75" hidden="1">
      <c r="A20" s="57"/>
      <c r="B20" s="93" t="s">
        <v>39</v>
      </c>
      <c r="C20" s="94" t="s">
        <v>40</v>
      </c>
      <c r="D20" s="95" t="s">
        <v>41</v>
      </c>
      <c r="E20" s="85" t="s">
        <v>42</v>
      </c>
      <c r="F20" s="101"/>
    </row>
    <row r="21" spans="1:6" ht="16.5" customHeight="1" hidden="1">
      <c r="A21" s="57"/>
      <c r="B21" s="93">
        <v>705.3</v>
      </c>
      <c r="C21" s="94">
        <v>11.7299</v>
      </c>
      <c r="D21" s="95">
        <v>12</v>
      </c>
      <c r="E21" s="85">
        <f>B21*C21*D21</f>
        <v>99277.18164000001</v>
      </c>
      <c r="F21" s="101"/>
    </row>
    <row r="22" spans="1:7" ht="15" customHeight="1">
      <c r="A22" s="4"/>
      <c r="B22" s="167" t="s">
        <v>5</v>
      </c>
      <c r="C22" s="168"/>
      <c r="D22" s="168"/>
      <c r="E22" s="169"/>
      <c r="F22" s="16">
        <v>12995</v>
      </c>
      <c r="G22" s="96">
        <v>0.15</v>
      </c>
    </row>
    <row r="23" spans="1:7" ht="14.25" customHeight="1">
      <c r="A23" s="20"/>
      <c r="B23" s="167" t="s">
        <v>27</v>
      </c>
      <c r="C23" s="168"/>
      <c r="D23" s="168"/>
      <c r="E23" s="169"/>
      <c r="F23" s="16">
        <f>E21*G23</f>
        <v>24819.295410000002</v>
      </c>
      <c r="G23" s="96">
        <v>0.25</v>
      </c>
    </row>
    <row r="24" spans="1:6" ht="12.75" customHeight="1">
      <c r="A24" s="20"/>
      <c r="B24" s="167" t="s">
        <v>28</v>
      </c>
      <c r="C24" s="168"/>
      <c r="D24" s="168"/>
      <c r="E24" s="169"/>
      <c r="F24" s="16">
        <v>1016</v>
      </c>
    </row>
    <row r="25" spans="1:6" ht="15">
      <c r="A25" s="17"/>
      <c r="B25" s="173" t="s">
        <v>29</v>
      </c>
      <c r="C25" s="174"/>
      <c r="D25" s="174"/>
      <c r="E25" s="175"/>
      <c r="F25" s="16">
        <v>1439.64</v>
      </c>
    </row>
    <row r="26" spans="1:7" ht="15">
      <c r="A26" s="17"/>
      <c r="B26" s="173" t="s">
        <v>31</v>
      </c>
      <c r="C26" s="174"/>
      <c r="D26" s="174"/>
      <c r="E26" s="175"/>
      <c r="F26" s="16">
        <f>E21*G26</f>
        <v>11913.261796800001</v>
      </c>
      <c r="G26" s="97">
        <v>0.12</v>
      </c>
    </row>
    <row r="27" spans="1:7" ht="12.75" customHeight="1">
      <c r="A27" s="17"/>
      <c r="B27" s="212" t="s">
        <v>32</v>
      </c>
      <c r="C27" s="213"/>
      <c r="D27" s="213"/>
      <c r="E27" s="214"/>
      <c r="F27" s="59">
        <f>E21*G27</f>
        <v>4467.4731738</v>
      </c>
      <c r="G27" s="97">
        <v>0.045</v>
      </c>
    </row>
    <row r="28" spans="1:7" ht="11.25" customHeight="1">
      <c r="A28" s="17"/>
      <c r="B28" s="170" t="s">
        <v>44</v>
      </c>
      <c r="C28" s="171"/>
      <c r="D28" s="171"/>
      <c r="E28" s="172"/>
      <c r="F28" s="59">
        <v>3308</v>
      </c>
      <c r="G28" s="97">
        <v>0.03</v>
      </c>
    </row>
    <row r="29" spans="1:7" ht="12.75">
      <c r="A29" s="5"/>
      <c r="B29" s="179" t="s">
        <v>6</v>
      </c>
      <c r="C29" s="180"/>
      <c r="D29" s="180"/>
      <c r="E29" s="181"/>
      <c r="F29" s="37">
        <f>SUM(F11:F28)</f>
        <v>67221.88038059999</v>
      </c>
      <c r="G29" s="96"/>
    </row>
    <row r="30" spans="1:6" ht="12.75">
      <c r="A30" s="5"/>
      <c r="B30" s="176" t="s">
        <v>33</v>
      </c>
      <c r="C30" s="177"/>
      <c r="D30" s="177"/>
      <c r="E30" s="178"/>
      <c r="F30" s="155">
        <v>86825</v>
      </c>
    </row>
    <row r="31" spans="1:6" ht="12.75" customHeight="1">
      <c r="A31" s="206" t="s">
        <v>306</v>
      </c>
      <c r="B31" s="206"/>
      <c r="C31" s="206"/>
      <c r="D31" s="206"/>
      <c r="E31" s="206"/>
      <c r="F31" s="40">
        <v>3425</v>
      </c>
    </row>
    <row r="32" spans="1:6" ht="12.75">
      <c r="A32" s="164" t="s">
        <v>35</v>
      </c>
      <c r="B32" s="165"/>
      <c r="C32" s="165"/>
      <c r="D32" s="165"/>
      <c r="E32" s="165"/>
      <c r="F32" s="166"/>
    </row>
    <row r="33" spans="1:6" ht="12.75">
      <c r="A33" s="164" t="s">
        <v>36</v>
      </c>
      <c r="B33" s="165"/>
      <c r="C33" s="165"/>
      <c r="D33" s="165"/>
      <c r="E33" s="165"/>
      <c r="F33" s="166"/>
    </row>
  </sheetData>
  <sheetProtection/>
  <mergeCells count="26">
    <mergeCell ref="A14:A15"/>
    <mergeCell ref="B26:E26"/>
    <mergeCell ref="B22:E22"/>
    <mergeCell ref="B23:E23"/>
    <mergeCell ref="B24:E24"/>
    <mergeCell ref="B25:E25"/>
    <mergeCell ref="B19:E19"/>
    <mergeCell ref="A16:A18"/>
    <mergeCell ref="A1:F1"/>
    <mergeCell ref="A2:F2"/>
    <mergeCell ref="F3:F4"/>
    <mergeCell ref="A3:A4"/>
    <mergeCell ref="B3:B4"/>
    <mergeCell ref="A12:A13"/>
    <mergeCell ref="C3:D3"/>
    <mergeCell ref="E3:E4"/>
    <mergeCell ref="A7:A8"/>
    <mergeCell ref="A9:A10"/>
    <mergeCell ref="F17:F18"/>
    <mergeCell ref="A33:F33"/>
    <mergeCell ref="B27:E27"/>
    <mergeCell ref="B28:E28"/>
    <mergeCell ref="B29:E29"/>
    <mergeCell ref="B30:E30"/>
    <mergeCell ref="A32:F32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70">
      <selection activeCell="C8" sqref="C8:D89"/>
    </sheetView>
  </sheetViews>
  <sheetFormatPr defaultColWidth="9.00390625" defaultRowHeight="12.75"/>
  <cols>
    <col min="1" max="1" width="3.25390625" style="0" customWidth="1"/>
    <col min="2" max="2" width="52.25390625" style="0" customWidth="1"/>
    <col min="3" max="3" width="8.125" style="0" customWidth="1"/>
    <col min="4" max="4" width="9.25390625" style="0" customWidth="1"/>
    <col min="5" max="5" width="10.75390625" style="0" hidden="1" customWidth="1"/>
    <col min="6" max="6" width="10.375" style="0" customWidth="1"/>
    <col min="7" max="7" width="14.25390625" style="0" hidden="1" customWidth="1"/>
    <col min="8" max="8" width="27.25390625" style="0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14</v>
      </c>
      <c r="B2" s="165"/>
      <c r="C2" s="165"/>
      <c r="D2" s="165"/>
      <c r="E2" s="165"/>
      <c r="F2" s="166"/>
    </row>
    <row r="3" spans="1:6" ht="12.75" customHeight="1">
      <c r="A3" s="191" t="s">
        <v>25</v>
      </c>
      <c r="B3" s="189" t="s">
        <v>4</v>
      </c>
      <c r="C3" s="194" t="s">
        <v>20</v>
      </c>
      <c r="D3" s="195"/>
      <c r="E3" s="189" t="s">
        <v>24</v>
      </c>
      <c r="F3" s="189" t="s">
        <v>21</v>
      </c>
    </row>
    <row r="4" spans="1:6" ht="24.75" customHeight="1">
      <c r="A4" s="192"/>
      <c r="B4" s="190"/>
      <c r="C4" s="2" t="s">
        <v>3</v>
      </c>
      <c r="D4" s="2" t="s">
        <v>22</v>
      </c>
      <c r="E4" s="190"/>
      <c r="F4" s="190"/>
    </row>
    <row r="5" spans="1:6" ht="12" customHeight="1" hidden="1">
      <c r="A5" s="18"/>
      <c r="B5" s="3"/>
      <c r="C5" s="1"/>
      <c r="D5" s="1"/>
      <c r="E5" s="1"/>
      <c r="F5" s="5">
        <v>3.6767</v>
      </c>
    </row>
    <row r="6" spans="1:6" ht="13.5" customHeight="1">
      <c r="A6" s="18" t="s">
        <v>0</v>
      </c>
      <c r="B6" s="3" t="s">
        <v>1</v>
      </c>
      <c r="C6" s="1"/>
      <c r="D6" s="1"/>
      <c r="E6" s="1"/>
      <c r="F6" s="1"/>
    </row>
    <row r="7" spans="1:6" ht="12" customHeight="1">
      <c r="A7" s="105"/>
      <c r="B7" s="110" t="s">
        <v>46</v>
      </c>
      <c r="C7" s="1"/>
      <c r="D7" s="1"/>
      <c r="E7" s="28"/>
      <c r="F7" s="29"/>
    </row>
    <row r="8" spans="1:6" ht="12.75">
      <c r="A8" s="191" t="s">
        <v>50</v>
      </c>
      <c r="B8" s="111" t="s">
        <v>47</v>
      </c>
      <c r="C8" s="141">
        <v>1</v>
      </c>
      <c r="D8" s="141">
        <v>660</v>
      </c>
      <c r="E8" s="255">
        <v>696</v>
      </c>
      <c r="F8" s="250">
        <f>E8*F5</f>
        <v>2558.9832</v>
      </c>
    </row>
    <row r="9" spans="1:6" ht="12.75">
      <c r="A9" s="192"/>
      <c r="B9" s="111" t="s">
        <v>48</v>
      </c>
      <c r="C9" s="141">
        <v>20</v>
      </c>
      <c r="D9" s="141">
        <v>36</v>
      </c>
      <c r="E9" s="257"/>
      <c r="F9" s="251"/>
    </row>
    <row r="10" spans="1:6" ht="12.75">
      <c r="A10" s="191" t="s">
        <v>79</v>
      </c>
      <c r="B10" s="107" t="s">
        <v>46</v>
      </c>
      <c r="C10" s="160"/>
      <c r="D10" s="160"/>
      <c r="E10" s="9"/>
      <c r="F10" s="108"/>
    </row>
    <row r="11" spans="1:6" ht="12.75">
      <c r="A11" s="244"/>
      <c r="B11" s="109" t="s">
        <v>68</v>
      </c>
      <c r="C11" s="142">
        <v>3</v>
      </c>
      <c r="D11" s="142">
        <v>1335</v>
      </c>
      <c r="E11" s="199">
        <v>2043</v>
      </c>
      <c r="F11" s="245">
        <f>E11*F5</f>
        <v>7511.4981</v>
      </c>
    </row>
    <row r="12" spans="1:6" ht="12.75">
      <c r="A12" s="244"/>
      <c r="B12" s="109" t="s">
        <v>69</v>
      </c>
      <c r="C12" s="142">
        <v>6</v>
      </c>
      <c r="D12" s="142">
        <v>636</v>
      </c>
      <c r="E12" s="200"/>
      <c r="F12" s="246"/>
    </row>
    <row r="13" spans="1:6" ht="12.75">
      <c r="A13" s="244"/>
      <c r="B13" s="109" t="s">
        <v>70</v>
      </c>
      <c r="C13" s="142">
        <v>50</v>
      </c>
      <c r="D13" s="142">
        <v>72</v>
      </c>
      <c r="E13" s="201"/>
      <c r="F13" s="247"/>
    </row>
    <row r="14" spans="1:6" ht="12.75">
      <c r="A14" s="244"/>
      <c r="B14" s="107" t="s">
        <v>71</v>
      </c>
      <c r="C14" s="142"/>
      <c r="D14" s="142"/>
      <c r="E14" s="8"/>
      <c r="F14" s="25"/>
    </row>
    <row r="15" spans="1:6" ht="12.75">
      <c r="A15" s="244"/>
      <c r="B15" s="109" t="s">
        <v>72</v>
      </c>
      <c r="C15" s="142">
        <v>1</v>
      </c>
      <c r="D15" s="142">
        <v>304</v>
      </c>
      <c r="E15" s="8">
        <v>304</v>
      </c>
      <c r="F15" s="25">
        <f>E15*F5</f>
        <v>1117.7168</v>
      </c>
    </row>
    <row r="16" spans="1:6" ht="11.25" customHeight="1">
      <c r="A16" s="244"/>
      <c r="B16" s="107" t="s">
        <v>73</v>
      </c>
      <c r="C16" s="16"/>
      <c r="D16" s="16"/>
      <c r="E16" s="8"/>
      <c r="F16" s="25"/>
    </row>
    <row r="17" spans="1:6" ht="11.25" customHeight="1">
      <c r="A17" s="244"/>
      <c r="B17" s="109" t="s">
        <v>74</v>
      </c>
      <c r="C17" s="142">
        <v>1</v>
      </c>
      <c r="D17" s="142">
        <v>40</v>
      </c>
      <c r="E17" s="199">
        <v>3067.92</v>
      </c>
      <c r="F17" s="245">
        <f>E17*F5</f>
        <v>11279.821464</v>
      </c>
    </row>
    <row r="18" spans="1:6" ht="12.75">
      <c r="A18" s="244"/>
      <c r="B18" s="109" t="s">
        <v>62</v>
      </c>
      <c r="C18" s="142">
        <v>14</v>
      </c>
      <c r="D18" s="142">
        <v>27.92</v>
      </c>
      <c r="E18" s="200"/>
      <c r="F18" s="246"/>
    </row>
    <row r="19" spans="1:6" ht="12.75" customHeight="1">
      <c r="A19" s="244"/>
      <c r="B19" s="109" t="s">
        <v>75</v>
      </c>
      <c r="C19" s="142">
        <v>6</v>
      </c>
      <c r="D19" s="142">
        <v>2742.01</v>
      </c>
      <c r="E19" s="200"/>
      <c r="F19" s="246"/>
    </row>
    <row r="20" spans="1:6" ht="11.25" customHeight="1">
      <c r="A20" s="244"/>
      <c r="B20" s="109" t="s">
        <v>76</v>
      </c>
      <c r="C20" s="142">
        <v>12</v>
      </c>
      <c r="D20" s="142">
        <v>186.06</v>
      </c>
      <c r="E20" s="200"/>
      <c r="F20" s="246"/>
    </row>
    <row r="21" spans="1:6" ht="12.75">
      <c r="A21" s="244"/>
      <c r="B21" s="109" t="s">
        <v>65</v>
      </c>
      <c r="C21" s="142">
        <v>12</v>
      </c>
      <c r="D21" s="142">
        <v>71.93</v>
      </c>
      <c r="E21" s="201"/>
      <c r="F21" s="247"/>
    </row>
    <row r="22" spans="1:6" ht="15">
      <c r="A22" s="244"/>
      <c r="B22" s="110" t="s">
        <v>77</v>
      </c>
      <c r="C22" s="16"/>
      <c r="D22" s="16"/>
      <c r="E22" s="8"/>
      <c r="F22" s="25"/>
    </row>
    <row r="23" spans="1:6" ht="12.75">
      <c r="A23" s="192"/>
      <c r="B23" s="109" t="s">
        <v>78</v>
      </c>
      <c r="C23" s="142">
        <v>2</v>
      </c>
      <c r="D23" s="142">
        <v>111.14</v>
      </c>
      <c r="E23" s="8">
        <v>111.14</v>
      </c>
      <c r="F23" s="25">
        <f>E23*F5</f>
        <v>408.62843799999996</v>
      </c>
    </row>
    <row r="24" spans="1:6" ht="12" customHeight="1">
      <c r="A24" s="236" t="s">
        <v>141</v>
      </c>
      <c r="B24" s="110" t="s">
        <v>106</v>
      </c>
      <c r="C24" s="147"/>
      <c r="D24" s="147"/>
      <c r="E24" s="12"/>
      <c r="F24" s="22"/>
    </row>
    <row r="25" spans="1:6" ht="12.75">
      <c r="A25" s="237"/>
      <c r="B25" s="125" t="s">
        <v>107</v>
      </c>
      <c r="C25" s="147">
        <v>9</v>
      </c>
      <c r="D25" s="147">
        <v>278.82</v>
      </c>
      <c r="E25" s="255">
        <v>33479.12</v>
      </c>
      <c r="F25" s="250">
        <f>E25*F5</f>
        <v>123092.680504</v>
      </c>
    </row>
    <row r="26" spans="1:6" ht="12.75">
      <c r="A26" s="237"/>
      <c r="B26" s="125" t="s">
        <v>108</v>
      </c>
      <c r="C26" s="147">
        <v>17</v>
      </c>
      <c r="D26" s="147">
        <v>526.66</v>
      </c>
      <c r="E26" s="256"/>
      <c r="F26" s="252"/>
    </row>
    <row r="27" spans="1:6" ht="12.75">
      <c r="A27" s="237"/>
      <c r="B27" s="125" t="s">
        <v>109</v>
      </c>
      <c r="C27" s="147">
        <v>1</v>
      </c>
      <c r="D27" s="147">
        <v>175</v>
      </c>
      <c r="E27" s="256"/>
      <c r="F27" s="252"/>
    </row>
    <row r="28" spans="1:6" ht="12.75">
      <c r="A28" s="237"/>
      <c r="B28" s="125" t="s">
        <v>110</v>
      </c>
      <c r="C28" s="147">
        <v>210</v>
      </c>
      <c r="D28" s="147">
        <v>3780</v>
      </c>
      <c r="E28" s="256"/>
      <c r="F28" s="252"/>
    </row>
    <row r="29" spans="1:6" ht="12.75">
      <c r="A29" s="237"/>
      <c r="B29" s="125" t="s">
        <v>111</v>
      </c>
      <c r="C29" s="147">
        <v>5</v>
      </c>
      <c r="D29" s="147">
        <v>98.5</v>
      </c>
      <c r="E29" s="256"/>
      <c r="F29" s="252"/>
    </row>
    <row r="30" spans="1:6" ht="12.75">
      <c r="A30" s="237"/>
      <c r="B30" s="125" t="s">
        <v>112</v>
      </c>
      <c r="C30" s="147">
        <v>120</v>
      </c>
      <c r="D30" s="147">
        <v>2610</v>
      </c>
      <c r="E30" s="256"/>
      <c r="F30" s="252"/>
    </row>
    <row r="31" spans="1:6" ht="12.75">
      <c r="A31" s="237"/>
      <c r="B31" s="125" t="s">
        <v>113</v>
      </c>
      <c r="C31" s="147">
        <v>73</v>
      </c>
      <c r="D31" s="147">
        <v>7978.17</v>
      </c>
      <c r="E31" s="256"/>
      <c r="F31" s="252"/>
    </row>
    <row r="32" spans="1:6" ht="12.75">
      <c r="A32" s="237"/>
      <c r="B32" s="125" t="s">
        <v>114</v>
      </c>
      <c r="C32" s="147">
        <v>54</v>
      </c>
      <c r="D32" s="147">
        <v>5901.66</v>
      </c>
      <c r="E32" s="256"/>
      <c r="F32" s="252"/>
    </row>
    <row r="33" spans="1:6" ht="12.75">
      <c r="A33" s="237"/>
      <c r="B33" s="125" t="s">
        <v>115</v>
      </c>
      <c r="C33" s="147">
        <v>60</v>
      </c>
      <c r="D33" s="147">
        <v>6557.4</v>
      </c>
      <c r="E33" s="256"/>
      <c r="F33" s="252"/>
    </row>
    <row r="34" spans="1:6" ht="11.25" customHeight="1">
      <c r="A34" s="237"/>
      <c r="B34" s="125" t="s">
        <v>116</v>
      </c>
      <c r="C34" s="147">
        <v>102</v>
      </c>
      <c r="D34" s="147">
        <v>2019.6</v>
      </c>
      <c r="E34" s="256"/>
      <c r="F34" s="252"/>
    </row>
    <row r="35" spans="1:6" ht="12.75">
      <c r="A35" s="237"/>
      <c r="B35" s="125" t="s">
        <v>117</v>
      </c>
      <c r="C35" s="147">
        <v>32</v>
      </c>
      <c r="D35" s="147">
        <v>3553.31</v>
      </c>
      <c r="E35" s="257"/>
      <c r="F35" s="251"/>
    </row>
    <row r="36" spans="1:6" ht="12.75">
      <c r="A36" s="237"/>
      <c r="B36" s="126" t="s">
        <v>142</v>
      </c>
      <c r="C36" s="16"/>
      <c r="D36" s="16"/>
      <c r="E36" s="33"/>
      <c r="F36" s="34"/>
    </row>
    <row r="37" spans="1:6" ht="12.75">
      <c r="A37" s="237"/>
      <c r="B37" s="125" t="s">
        <v>74</v>
      </c>
      <c r="C37" s="147">
        <v>1</v>
      </c>
      <c r="D37" s="147">
        <v>40</v>
      </c>
      <c r="E37" s="255">
        <v>455.01</v>
      </c>
      <c r="F37" s="250">
        <f>E37*F5</f>
        <v>1672.9352669999998</v>
      </c>
    </row>
    <row r="38" spans="1:6" ht="12.75">
      <c r="A38" s="237"/>
      <c r="B38" s="125" t="s">
        <v>118</v>
      </c>
      <c r="C38" s="147">
        <v>1</v>
      </c>
      <c r="D38" s="147">
        <v>391.01</v>
      </c>
      <c r="E38" s="256"/>
      <c r="F38" s="252"/>
    </row>
    <row r="39" spans="1:6" ht="12.75">
      <c r="A39" s="237"/>
      <c r="B39" s="125" t="s">
        <v>55</v>
      </c>
      <c r="C39" s="147">
        <v>2</v>
      </c>
      <c r="D39" s="147">
        <v>24</v>
      </c>
      <c r="E39" s="257"/>
      <c r="F39" s="251"/>
    </row>
    <row r="40" spans="1:6" ht="12.75">
      <c r="A40" s="237"/>
      <c r="B40" s="126" t="s">
        <v>119</v>
      </c>
      <c r="C40" s="16"/>
      <c r="D40" s="16"/>
      <c r="E40" s="12"/>
      <c r="F40" s="22"/>
    </row>
    <row r="41" spans="1:6" ht="12.75">
      <c r="A41" s="238"/>
      <c r="B41" s="125" t="s">
        <v>120</v>
      </c>
      <c r="C41" s="147">
        <v>100</v>
      </c>
      <c r="D41" s="147">
        <v>64</v>
      </c>
      <c r="E41" s="12">
        <v>64</v>
      </c>
      <c r="F41" s="22">
        <f>E41*F5</f>
        <v>235.3088</v>
      </c>
    </row>
    <row r="42" spans="1:6" ht="12.75">
      <c r="A42" s="236" t="s">
        <v>151</v>
      </c>
      <c r="B42" s="112" t="s">
        <v>168</v>
      </c>
      <c r="C42" s="143"/>
      <c r="D42" s="144"/>
      <c r="E42" s="12"/>
      <c r="F42" s="22"/>
    </row>
    <row r="43" spans="1:6" ht="12.75">
      <c r="A43" s="238"/>
      <c r="B43" s="1" t="s">
        <v>169</v>
      </c>
      <c r="C43" s="16">
        <v>5</v>
      </c>
      <c r="D43" s="16">
        <v>225</v>
      </c>
      <c r="E43" s="8">
        <v>225</v>
      </c>
      <c r="F43" s="19">
        <f>E43*F5</f>
        <v>827.2574999999999</v>
      </c>
    </row>
    <row r="44" spans="1:6" ht="15">
      <c r="A44" s="236" t="s">
        <v>175</v>
      </c>
      <c r="B44" s="110" t="s">
        <v>183</v>
      </c>
      <c r="C44" s="16"/>
      <c r="D44" s="16"/>
      <c r="E44" s="8"/>
      <c r="F44" s="19"/>
    </row>
    <row r="45" spans="1:6" ht="12.75">
      <c r="A45" s="237"/>
      <c r="B45" s="1" t="s">
        <v>87</v>
      </c>
      <c r="C45" s="16">
        <v>9</v>
      </c>
      <c r="D45" s="16">
        <v>832.5</v>
      </c>
      <c r="E45" s="8">
        <v>832.5</v>
      </c>
      <c r="F45" s="19">
        <f>E45*F5</f>
        <v>3060.85275</v>
      </c>
    </row>
    <row r="46" spans="1:6" ht="15">
      <c r="A46" s="237"/>
      <c r="B46" s="110" t="s">
        <v>46</v>
      </c>
      <c r="C46" s="16"/>
      <c r="D46" s="16"/>
      <c r="E46" s="8"/>
      <c r="F46" s="19"/>
    </row>
    <row r="47" spans="1:6" ht="12.75">
      <c r="A47" s="237"/>
      <c r="B47" s="1" t="s">
        <v>184</v>
      </c>
      <c r="C47" s="16">
        <v>15</v>
      </c>
      <c r="D47" s="16">
        <v>240</v>
      </c>
      <c r="E47" s="8">
        <v>240</v>
      </c>
      <c r="F47" s="19">
        <f>E47*F5</f>
        <v>882.408</v>
      </c>
    </row>
    <row r="48" spans="1:6" ht="12" customHeight="1">
      <c r="A48" s="237"/>
      <c r="B48" s="110" t="s">
        <v>119</v>
      </c>
      <c r="C48" s="16"/>
      <c r="D48" s="16"/>
      <c r="E48" s="8"/>
      <c r="F48" s="19"/>
    </row>
    <row r="49" spans="1:6" ht="12.75">
      <c r="A49" s="238"/>
      <c r="B49" s="1" t="s">
        <v>185</v>
      </c>
      <c r="C49" s="16">
        <v>98</v>
      </c>
      <c r="D49" s="16">
        <v>35.28</v>
      </c>
      <c r="E49" s="8">
        <v>35.28</v>
      </c>
      <c r="F49" s="19">
        <f>E49*F5</f>
        <v>129.713976</v>
      </c>
    </row>
    <row r="50" spans="1:6" ht="15">
      <c r="A50" s="236" t="s">
        <v>196</v>
      </c>
      <c r="B50" s="110" t="s">
        <v>46</v>
      </c>
      <c r="C50" s="16"/>
      <c r="D50" s="16"/>
      <c r="E50" s="12"/>
      <c r="F50" s="22"/>
    </row>
    <row r="51" spans="1:6" ht="12.75">
      <c r="A51" s="237"/>
      <c r="B51" s="1" t="s">
        <v>198</v>
      </c>
      <c r="C51" s="16">
        <v>1</v>
      </c>
      <c r="D51" s="16">
        <v>425</v>
      </c>
      <c r="E51" s="255">
        <v>516.9</v>
      </c>
      <c r="F51" s="250">
        <f>E51*F5</f>
        <v>1900.4862299999998</v>
      </c>
    </row>
    <row r="52" spans="1:6" ht="12.75">
      <c r="A52" s="238"/>
      <c r="B52" s="1" t="s">
        <v>199</v>
      </c>
      <c r="C52" s="16">
        <v>5</v>
      </c>
      <c r="D52" s="16">
        <v>91.9</v>
      </c>
      <c r="E52" s="257"/>
      <c r="F52" s="251"/>
    </row>
    <row r="53" spans="1:6" ht="15">
      <c r="A53" s="236" t="s">
        <v>204</v>
      </c>
      <c r="B53" s="110" t="s">
        <v>46</v>
      </c>
      <c r="C53" s="16"/>
      <c r="D53" s="16"/>
      <c r="E53" s="12"/>
      <c r="F53" s="22"/>
    </row>
    <row r="54" spans="1:6" ht="12.75">
      <c r="A54" s="237"/>
      <c r="B54" s="1" t="s">
        <v>202</v>
      </c>
      <c r="C54" s="16">
        <v>1.5</v>
      </c>
      <c r="D54" s="16">
        <v>218.6</v>
      </c>
      <c r="E54" s="255">
        <v>419.88</v>
      </c>
      <c r="F54" s="250">
        <f>E54*F5</f>
        <v>1543.772796</v>
      </c>
    </row>
    <row r="55" spans="1:6" ht="12.75">
      <c r="A55" s="237"/>
      <c r="B55" s="1" t="s">
        <v>203</v>
      </c>
      <c r="C55" s="16">
        <v>4</v>
      </c>
      <c r="D55" s="16">
        <v>201.28</v>
      </c>
      <c r="E55" s="257"/>
      <c r="F55" s="251"/>
    </row>
    <row r="56" spans="1:6" ht="15">
      <c r="A56" s="237"/>
      <c r="B56" s="110" t="s">
        <v>228</v>
      </c>
      <c r="C56" s="16"/>
      <c r="D56" s="16"/>
      <c r="E56" s="12"/>
      <c r="F56" s="22"/>
    </row>
    <row r="57" spans="1:6" ht="12.75">
      <c r="A57" s="238"/>
      <c r="B57" s="1" t="s">
        <v>155</v>
      </c>
      <c r="C57" s="16">
        <v>1</v>
      </c>
      <c r="D57" s="16">
        <v>40</v>
      </c>
      <c r="E57" s="255">
        <v>118.18</v>
      </c>
      <c r="F57" s="250">
        <f>E57*F5</f>
        <v>434.512406</v>
      </c>
    </row>
    <row r="58" spans="1:6" ht="15">
      <c r="A58" s="23"/>
      <c r="B58" s="110" t="s">
        <v>228</v>
      </c>
      <c r="C58" s="16"/>
      <c r="D58" s="16"/>
      <c r="E58" s="256"/>
      <c r="F58" s="252"/>
    </row>
    <row r="59" spans="1:6" ht="12.75">
      <c r="A59" s="236" t="s">
        <v>234</v>
      </c>
      <c r="B59" s="1" t="s">
        <v>155</v>
      </c>
      <c r="C59" s="16">
        <v>1</v>
      </c>
      <c r="D59" s="16">
        <v>40</v>
      </c>
      <c r="E59" s="256"/>
      <c r="F59" s="252"/>
    </row>
    <row r="60" spans="1:6" ht="12.75">
      <c r="A60" s="238"/>
      <c r="B60" s="1" t="s">
        <v>200</v>
      </c>
      <c r="C60" s="16">
        <v>5</v>
      </c>
      <c r="D60" s="16">
        <v>38.17</v>
      </c>
      <c r="E60" s="257"/>
      <c r="F60" s="251"/>
    </row>
    <row r="61" spans="1:6" ht="15">
      <c r="A61" s="236">
        <v>10</v>
      </c>
      <c r="B61" s="135" t="s">
        <v>60</v>
      </c>
      <c r="C61" s="16"/>
      <c r="D61" s="16"/>
      <c r="E61" s="12"/>
      <c r="F61" s="22"/>
    </row>
    <row r="62" spans="1:6" ht="12.75">
      <c r="A62" s="237"/>
      <c r="B62" s="1" t="s">
        <v>164</v>
      </c>
      <c r="C62" s="16">
        <v>3</v>
      </c>
      <c r="D62" s="16">
        <v>225</v>
      </c>
      <c r="E62" s="255">
        <v>2070</v>
      </c>
      <c r="F62" s="250">
        <f>E62*F5</f>
        <v>7610.768999999999</v>
      </c>
    </row>
    <row r="63" spans="1:6" ht="12.75">
      <c r="A63" s="237"/>
      <c r="B63" s="1" t="s">
        <v>87</v>
      </c>
      <c r="C63" s="16">
        <v>15</v>
      </c>
      <c r="D63" s="16">
        <v>1575</v>
      </c>
      <c r="E63" s="256"/>
      <c r="F63" s="252"/>
    </row>
    <row r="64" spans="1:6" ht="12.75">
      <c r="A64" s="237"/>
      <c r="B64" s="1" t="s">
        <v>167</v>
      </c>
      <c r="C64" s="16">
        <v>10</v>
      </c>
      <c r="D64" s="16">
        <v>270</v>
      </c>
      <c r="E64" s="257"/>
      <c r="F64" s="251"/>
    </row>
    <row r="65" spans="1:6" ht="15">
      <c r="A65" s="237"/>
      <c r="B65" s="135" t="s">
        <v>264</v>
      </c>
      <c r="C65" s="16"/>
      <c r="D65" s="16"/>
      <c r="E65" s="12"/>
      <c r="F65" s="22"/>
    </row>
    <row r="66" spans="1:6" ht="12.75">
      <c r="A66" s="237"/>
      <c r="B66" s="1" t="s">
        <v>193</v>
      </c>
      <c r="C66" s="16">
        <v>1</v>
      </c>
      <c r="D66" s="16">
        <v>184.17</v>
      </c>
      <c r="E66" s="12">
        <v>184.17</v>
      </c>
      <c r="F66" s="22">
        <f>E66*F5</f>
        <v>677.1378389999999</v>
      </c>
    </row>
    <row r="67" spans="1:6" ht="15">
      <c r="A67" s="237"/>
      <c r="B67" s="135" t="s">
        <v>265</v>
      </c>
      <c r="C67" s="16"/>
      <c r="D67" s="16"/>
      <c r="E67" s="12"/>
      <c r="F67" s="22"/>
    </row>
    <row r="68" spans="1:6" ht="12.75">
      <c r="A68" s="238"/>
      <c r="B68" s="1" t="s">
        <v>266</v>
      </c>
      <c r="C68" s="16">
        <v>1</v>
      </c>
      <c r="D68" s="16">
        <v>140</v>
      </c>
      <c r="E68" s="12">
        <v>140</v>
      </c>
      <c r="F68" s="22">
        <f>E68*F5</f>
        <v>514.7379999999999</v>
      </c>
    </row>
    <row r="69" spans="1:6" ht="15">
      <c r="A69" s="236" t="s">
        <v>283</v>
      </c>
      <c r="B69" s="135" t="s">
        <v>60</v>
      </c>
      <c r="C69" s="16"/>
      <c r="D69" s="16"/>
      <c r="E69" s="12"/>
      <c r="F69" s="22"/>
    </row>
    <row r="70" spans="1:6" ht="12.75">
      <c r="A70" s="238"/>
      <c r="B70" s="1" t="s">
        <v>87</v>
      </c>
      <c r="C70" s="16">
        <v>15</v>
      </c>
      <c r="D70" s="16">
        <v>1575</v>
      </c>
      <c r="E70" s="12">
        <v>1575</v>
      </c>
      <c r="F70" s="22">
        <f>E70*F5</f>
        <v>5790.8025</v>
      </c>
    </row>
    <row r="71" spans="1:6" ht="11.25" customHeight="1">
      <c r="A71" s="23"/>
      <c r="B71" s="60" t="s">
        <v>37</v>
      </c>
      <c r="C71" s="157"/>
      <c r="D71" s="37">
        <f>SUM(D8:D70)</f>
        <v>46577.08999999999</v>
      </c>
      <c r="E71" s="71">
        <f>SUM(E8:E70)</f>
        <v>46577.1</v>
      </c>
      <c r="F71" s="72">
        <f>SUM(F8:F70)</f>
        <v>171250.02357</v>
      </c>
    </row>
    <row r="72" spans="1:6" ht="12.75">
      <c r="A72" s="23"/>
      <c r="B72" s="73" t="s">
        <v>38</v>
      </c>
      <c r="C72" s="158"/>
      <c r="D72" s="159"/>
      <c r="E72" s="70"/>
      <c r="F72" s="74"/>
    </row>
    <row r="73" spans="1:6" ht="12.75">
      <c r="A73" s="236" t="s">
        <v>50</v>
      </c>
      <c r="B73" s="112" t="s">
        <v>26</v>
      </c>
      <c r="C73" s="141"/>
      <c r="D73" s="141"/>
      <c r="E73" s="12"/>
      <c r="F73" s="22"/>
    </row>
    <row r="74" spans="1:6" ht="12.75">
      <c r="A74" s="238"/>
      <c r="B74" s="111" t="s">
        <v>49</v>
      </c>
      <c r="C74" s="141">
        <v>15</v>
      </c>
      <c r="D74" s="141">
        <v>180.01</v>
      </c>
      <c r="E74" s="12"/>
      <c r="F74" s="22">
        <v>180.01</v>
      </c>
    </row>
    <row r="75" spans="1:6" ht="12.75" customHeight="1">
      <c r="A75" s="58" t="s">
        <v>79</v>
      </c>
      <c r="B75" s="109" t="s">
        <v>49</v>
      </c>
      <c r="C75" s="142">
        <v>9</v>
      </c>
      <c r="D75" s="142">
        <v>108.01</v>
      </c>
      <c r="E75" s="28"/>
      <c r="F75" s="25">
        <v>108.01</v>
      </c>
    </row>
    <row r="76" spans="1:6" ht="13.5" customHeight="1">
      <c r="A76" s="23" t="s">
        <v>92</v>
      </c>
      <c r="B76" s="118" t="s">
        <v>55</v>
      </c>
      <c r="C76" s="140">
        <v>3</v>
      </c>
      <c r="D76" s="140">
        <v>36</v>
      </c>
      <c r="E76" s="28"/>
      <c r="F76" s="25">
        <v>36</v>
      </c>
    </row>
    <row r="77" spans="1:6" ht="13.5" customHeight="1">
      <c r="A77" s="23" t="s">
        <v>283</v>
      </c>
      <c r="B77" s="1" t="s">
        <v>293</v>
      </c>
      <c r="C77" s="16">
        <v>7</v>
      </c>
      <c r="D77" s="16">
        <v>60.63</v>
      </c>
      <c r="E77" s="8"/>
      <c r="F77" s="25">
        <v>60.63</v>
      </c>
    </row>
    <row r="78" spans="1:6" ht="13.5" customHeight="1">
      <c r="A78" s="236" t="s">
        <v>297</v>
      </c>
      <c r="B78" s="1" t="s">
        <v>173</v>
      </c>
      <c r="C78" s="16">
        <v>10</v>
      </c>
      <c r="D78" s="16">
        <v>120</v>
      </c>
      <c r="E78" s="8"/>
      <c r="F78" s="245">
        <v>463.26</v>
      </c>
    </row>
    <row r="79" spans="1:6" ht="13.5" customHeight="1">
      <c r="A79" s="238"/>
      <c r="B79" s="1" t="s">
        <v>291</v>
      </c>
      <c r="C79" s="16">
        <v>1</v>
      </c>
      <c r="D79" s="16">
        <v>343.26</v>
      </c>
      <c r="E79" s="8"/>
      <c r="F79" s="247"/>
    </row>
    <row r="80" spans="1:6" ht="15">
      <c r="A80" s="236">
        <v>3</v>
      </c>
      <c r="B80" s="113" t="s">
        <v>90</v>
      </c>
      <c r="C80" s="16"/>
      <c r="D80" s="16"/>
      <c r="E80" s="12"/>
      <c r="F80" s="74"/>
    </row>
    <row r="81" spans="1:6" ht="12.75">
      <c r="A81" s="237"/>
      <c r="B81" s="118" t="s">
        <v>93</v>
      </c>
      <c r="C81" s="140">
        <v>28</v>
      </c>
      <c r="D81" s="140">
        <v>21.01</v>
      </c>
      <c r="E81" s="12"/>
      <c r="F81" s="253">
        <v>4341.01</v>
      </c>
    </row>
    <row r="82" spans="1:6" ht="12.75">
      <c r="A82" s="238"/>
      <c r="B82" s="118" t="s">
        <v>91</v>
      </c>
      <c r="C82" s="140">
        <v>6</v>
      </c>
      <c r="D82" s="140">
        <v>4320</v>
      </c>
      <c r="E82" s="12"/>
      <c r="F82" s="254"/>
    </row>
    <row r="83" spans="1:6" ht="15">
      <c r="A83" s="236" t="s">
        <v>234</v>
      </c>
      <c r="B83" s="110" t="s">
        <v>100</v>
      </c>
      <c r="C83" s="16"/>
      <c r="D83" s="16"/>
      <c r="E83" s="12"/>
      <c r="F83" s="122"/>
    </row>
    <row r="84" spans="1:6" ht="12.75">
      <c r="A84" s="237"/>
      <c r="B84" s="1" t="s">
        <v>232</v>
      </c>
      <c r="C84" s="16">
        <v>4</v>
      </c>
      <c r="D84" s="16">
        <v>152</v>
      </c>
      <c r="E84" s="12"/>
      <c r="F84" s="248">
        <v>192</v>
      </c>
    </row>
    <row r="85" spans="1:6" ht="12.75">
      <c r="A85" s="238"/>
      <c r="B85" s="1" t="s">
        <v>231</v>
      </c>
      <c r="C85" s="16">
        <v>2</v>
      </c>
      <c r="D85" s="16">
        <v>40</v>
      </c>
      <c r="E85" s="12"/>
      <c r="F85" s="249"/>
    </row>
    <row r="86" spans="1:6" ht="15">
      <c r="A86" s="258" t="s">
        <v>297</v>
      </c>
      <c r="B86" s="135" t="s">
        <v>277</v>
      </c>
      <c r="C86" s="16"/>
      <c r="D86" s="16"/>
      <c r="E86" s="12"/>
      <c r="F86" s="74"/>
    </row>
    <row r="87" spans="1:6" ht="12.75">
      <c r="A87" s="258"/>
      <c r="B87" s="1" t="s">
        <v>305</v>
      </c>
      <c r="C87" s="16">
        <v>1</v>
      </c>
      <c r="D87" s="16">
        <v>57</v>
      </c>
      <c r="E87" s="12"/>
      <c r="F87" s="74">
        <v>57</v>
      </c>
    </row>
    <row r="88" spans="1:6" ht="15">
      <c r="A88" s="258"/>
      <c r="B88" s="135" t="s">
        <v>100</v>
      </c>
      <c r="C88" s="16"/>
      <c r="D88" s="16"/>
      <c r="E88" s="12"/>
      <c r="F88" s="74"/>
    </row>
    <row r="89" spans="1:6" ht="12.75">
      <c r="A89" s="258"/>
      <c r="B89" s="1" t="s">
        <v>296</v>
      </c>
      <c r="C89" s="16">
        <v>8</v>
      </c>
      <c r="D89" s="16">
        <v>240</v>
      </c>
      <c r="E89" s="12"/>
      <c r="F89" s="74">
        <v>240</v>
      </c>
    </row>
    <row r="90" spans="1:6" ht="13.5" customHeight="1">
      <c r="A90" s="58"/>
      <c r="B90" s="118"/>
      <c r="C90" s="119"/>
      <c r="D90" s="121"/>
      <c r="E90" s="12"/>
      <c r="F90" s="22"/>
    </row>
    <row r="91" spans="1:6" ht="12" customHeight="1">
      <c r="A91" s="58"/>
      <c r="B91" s="194" t="s">
        <v>2</v>
      </c>
      <c r="C91" s="205"/>
      <c r="D91" s="205"/>
      <c r="E91" s="195"/>
      <c r="F91" s="25"/>
    </row>
    <row r="92" spans="1:6" ht="12.75" hidden="1">
      <c r="A92" s="23"/>
      <c r="B92" s="93" t="s">
        <v>39</v>
      </c>
      <c r="C92" s="94" t="s">
        <v>40</v>
      </c>
      <c r="D92" s="95" t="s">
        <v>41</v>
      </c>
      <c r="E92" s="85" t="s">
        <v>42</v>
      </c>
      <c r="F92" s="34"/>
    </row>
    <row r="93" spans="1:6" ht="12" customHeight="1" hidden="1">
      <c r="A93" s="69"/>
      <c r="B93" s="93">
        <v>4075.33</v>
      </c>
      <c r="C93" s="94">
        <v>11.7237</v>
      </c>
      <c r="D93" s="95">
        <v>12</v>
      </c>
      <c r="E93" s="85">
        <f>B93*C93*D93</f>
        <v>573335.355852</v>
      </c>
      <c r="F93" s="34"/>
    </row>
    <row r="94" spans="1:7" ht="12.75" customHeight="1">
      <c r="A94" s="4"/>
      <c r="B94" s="167" t="s">
        <v>5</v>
      </c>
      <c r="C94" s="168"/>
      <c r="D94" s="168"/>
      <c r="E94" s="169"/>
      <c r="F94" s="16">
        <v>75284</v>
      </c>
      <c r="G94" s="96">
        <v>0.15</v>
      </c>
    </row>
    <row r="95" spans="1:7" ht="12" customHeight="1">
      <c r="A95" s="20"/>
      <c r="B95" s="167" t="s">
        <v>27</v>
      </c>
      <c r="C95" s="168"/>
      <c r="D95" s="168"/>
      <c r="E95" s="169"/>
      <c r="F95" s="16">
        <f>E93*G95</f>
        <v>143333.838963</v>
      </c>
      <c r="G95" s="96">
        <v>0.25</v>
      </c>
    </row>
    <row r="96" spans="1:6" ht="12.75" customHeight="1">
      <c r="A96" s="20"/>
      <c r="B96" s="167" t="s">
        <v>28</v>
      </c>
      <c r="C96" s="168"/>
      <c r="D96" s="168"/>
      <c r="E96" s="169"/>
      <c r="F96" s="16">
        <v>5868</v>
      </c>
    </row>
    <row r="97" spans="1:6" ht="15">
      <c r="A97" s="17"/>
      <c r="B97" s="173" t="s">
        <v>29</v>
      </c>
      <c r="C97" s="174"/>
      <c r="D97" s="174"/>
      <c r="E97" s="175"/>
      <c r="F97" s="16">
        <v>8309.16</v>
      </c>
    </row>
    <row r="98" spans="1:6" ht="15">
      <c r="A98" s="17"/>
      <c r="B98" s="173" t="s">
        <v>30</v>
      </c>
      <c r="C98" s="174"/>
      <c r="D98" s="174"/>
      <c r="E98" s="175"/>
      <c r="F98" s="16">
        <v>1937</v>
      </c>
    </row>
    <row r="99" spans="1:7" ht="15">
      <c r="A99" s="17"/>
      <c r="B99" s="173" t="s">
        <v>31</v>
      </c>
      <c r="C99" s="174"/>
      <c r="D99" s="174"/>
      <c r="E99" s="175"/>
      <c r="F99" s="16">
        <f>E93*G99</f>
        <v>68800.24270224</v>
      </c>
      <c r="G99" s="96">
        <v>0.12</v>
      </c>
    </row>
    <row r="100" spans="1:7" ht="13.5" customHeight="1">
      <c r="A100" s="17"/>
      <c r="B100" s="212" t="s">
        <v>32</v>
      </c>
      <c r="C100" s="213"/>
      <c r="D100" s="213"/>
      <c r="E100" s="214"/>
      <c r="F100" s="59">
        <f>E93*G100</f>
        <v>25800.091013339996</v>
      </c>
      <c r="G100" s="97">
        <v>0.045</v>
      </c>
    </row>
    <row r="101" spans="1:7" ht="16.5" customHeight="1">
      <c r="A101" s="17"/>
      <c r="B101" s="170" t="s">
        <v>44</v>
      </c>
      <c r="C101" s="171"/>
      <c r="D101" s="171"/>
      <c r="E101" s="172"/>
      <c r="F101" s="59">
        <v>19692</v>
      </c>
      <c r="G101" s="96">
        <v>0.03</v>
      </c>
    </row>
    <row r="102" spans="1:6" ht="11.25" customHeight="1">
      <c r="A102" s="5"/>
      <c r="B102" s="179" t="s">
        <v>6</v>
      </c>
      <c r="C102" s="180"/>
      <c r="D102" s="180"/>
      <c r="E102" s="181"/>
      <c r="F102" s="37">
        <f>SUM(F71:F101)</f>
        <v>525952.27624858</v>
      </c>
    </row>
    <row r="103" spans="1:6" ht="12" customHeight="1">
      <c r="A103" s="5"/>
      <c r="B103" s="176" t="s">
        <v>33</v>
      </c>
      <c r="C103" s="177"/>
      <c r="D103" s="177"/>
      <c r="E103" s="178"/>
      <c r="F103" s="155">
        <v>580040</v>
      </c>
    </row>
    <row r="104" spans="1:6" ht="12" customHeight="1">
      <c r="A104" s="182" t="s">
        <v>43</v>
      </c>
      <c r="B104" s="182"/>
      <c r="C104" s="182"/>
      <c r="D104" s="182"/>
      <c r="E104" s="182"/>
      <c r="F104" s="40">
        <v>69938</v>
      </c>
    </row>
    <row r="105" spans="1:6" ht="9.75" customHeight="1">
      <c r="A105" s="164" t="s">
        <v>35</v>
      </c>
      <c r="B105" s="165"/>
      <c r="C105" s="165"/>
      <c r="D105" s="165"/>
      <c r="E105" s="165"/>
      <c r="F105" s="166"/>
    </row>
    <row r="106" spans="1:6" ht="12.75" customHeight="1">
      <c r="A106" s="164" t="s">
        <v>36</v>
      </c>
      <c r="B106" s="165"/>
      <c r="C106" s="165"/>
      <c r="D106" s="165"/>
      <c r="E106" s="165"/>
      <c r="F106" s="166"/>
    </row>
  </sheetData>
  <sheetProtection/>
  <mergeCells count="57">
    <mergeCell ref="F78:F79"/>
    <mergeCell ref="A86:A89"/>
    <mergeCell ref="A1:F1"/>
    <mergeCell ref="A2:F2"/>
    <mergeCell ref="B3:B4"/>
    <mergeCell ref="C3:D3"/>
    <mergeCell ref="F3:F4"/>
    <mergeCell ref="E11:E13"/>
    <mergeCell ref="F17:F21"/>
    <mergeCell ref="A10:A23"/>
    <mergeCell ref="E8:E9"/>
    <mergeCell ref="A53:A57"/>
    <mergeCell ref="E54:E55"/>
    <mergeCell ref="A61:A68"/>
    <mergeCell ref="E62:E64"/>
    <mergeCell ref="E51:E52"/>
    <mergeCell ref="A42:A43"/>
    <mergeCell ref="E57:E60"/>
    <mergeCell ref="A80:A82"/>
    <mergeCell ref="A69:A70"/>
    <mergeCell ref="A73:A74"/>
    <mergeCell ref="F25:F35"/>
    <mergeCell ref="E37:E39"/>
    <mergeCell ref="A50:A52"/>
    <mergeCell ref="F51:F52"/>
    <mergeCell ref="F37:F39"/>
    <mergeCell ref="A78:A79"/>
    <mergeCell ref="A3:A4"/>
    <mergeCell ref="E3:E4"/>
    <mergeCell ref="A8:A9"/>
    <mergeCell ref="A24:A41"/>
    <mergeCell ref="E25:E35"/>
    <mergeCell ref="B95:E95"/>
    <mergeCell ref="B91:E91"/>
    <mergeCell ref="E17:E21"/>
    <mergeCell ref="B94:E94"/>
    <mergeCell ref="A59:A60"/>
    <mergeCell ref="B100:E100"/>
    <mergeCell ref="B96:E96"/>
    <mergeCell ref="A44:A49"/>
    <mergeCell ref="F57:F60"/>
    <mergeCell ref="A83:A85"/>
    <mergeCell ref="B103:E103"/>
    <mergeCell ref="B97:E97"/>
    <mergeCell ref="F54:F55"/>
    <mergeCell ref="F81:F82"/>
    <mergeCell ref="F62:F64"/>
    <mergeCell ref="A104:E104"/>
    <mergeCell ref="F11:F13"/>
    <mergeCell ref="F84:F85"/>
    <mergeCell ref="A106:F106"/>
    <mergeCell ref="F8:F9"/>
    <mergeCell ref="A105:F105"/>
    <mergeCell ref="B98:E98"/>
    <mergeCell ref="B99:E99"/>
    <mergeCell ref="B101:E101"/>
    <mergeCell ref="B102:E1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73">
      <selection activeCell="K90" sqref="K90"/>
    </sheetView>
  </sheetViews>
  <sheetFormatPr defaultColWidth="9.00390625" defaultRowHeight="12.75"/>
  <cols>
    <col min="1" max="1" width="3.75390625" style="0" customWidth="1"/>
    <col min="2" max="2" width="53.25390625" style="0" customWidth="1"/>
    <col min="3" max="3" width="8.25390625" style="0" customWidth="1"/>
    <col min="4" max="4" width="8.375" style="0" customWidth="1"/>
    <col min="5" max="5" width="11.875" style="0" hidden="1" customWidth="1"/>
    <col min="6" max="6" width="10.375" style="0" customWidth="1"/>
    <col min="7" max="7" width="9.375" style="0" hidden="1" customWidth="1"/>
  </cols>
  <sheetData>
    <row r="1" spans="1:6" ht="12.75">
      <c r="A1" s="164" t="s">
        <v>45</v>
      </c>
      <c r="B1" s="165"/>
      <c r="C1" s="165"/>
      <c r="D1" s="165"/>
      <c r="E1" s="165"/>
      <c r="F1" s="166"/>
    </row>
    <row r="2" spans="1:6" ht="12.75">
      <c r="A2" s="164" t="s">
        <v>15</v>
      </c>
      <c r="B2" s="165"/>
      <c r="C2" s="165"/>
      <c r="D2" s="165"/>
      <c r="E2" s="165"/>
      <c r="F2" s="166"/>
    </row>
    <row r="3" spans="1:6" ht="12.75" customHeight="1">
      <c r="A3" s="191" t="s">
        <v>25</v>
      </c>
      <c r="B3" s="189" t="s">
        <v>4</v>
      </c>
      <c r="C3" s="194" t="s">
        <v>20</v>
      </c>
      <c r="D3" s="195"/>
      <c r="E3" s="189" t="s">
        <v>24</v>
      </c>
      <c r="F3" s="189" t="s">
        <v>21</v>
      </c>
    </row>
    <row r="4" spans="1:6" ht="28.5" customHeight="1">
      <c r="A4" s="192"/>
      <c r="B4" s="190"/>
      <c r="C4" s="2" t="s">
        <v>3</v>
      </c>
      <c r="D4" s="2" t="s">
        <v>22</v>
      </c>
      <c r="E4" s="190"/>
      <c r="F4" s="190"/>
    </row>
    <row r="5" spans="1:6" ht="12.75" customHeight="1" hidden="1">
      <c r="A5" s="18"/>
      <c r="B5" s="3"/>
      <c r="C5" s="1"/>
      <c r="D5" s="1"/>
      <c r="E5" s="1"/>
      <c r="F5" s="1">
        <v>4.97</v>
      </c>
    </row>
    <row r="6" spans="1:6" ht="12.75" customHeight="1">
      <c r="A6" s="18" t="s">
        <v>0</v>
      </c>
      <c r="B6" s="3" t="s">
        <v>1</v>
      </c>
      <c r="C6" s="1"/>
      <c r="D6" s="1"/>
      <c r="E6" s="1"/>
      <c r="F6" s="1"/>
    </row>
    <row r="7" spans="1:6" ht="15">
      <c r="A7" s="236" t="s">
        <v>50</v>
      </c>
      <c r="B7" s="113" t="s">
        <v>51</v>
      </c>
      <c r="C7" s="1"/>
      <c r="D7" s="1"/>
      <c r="E7" s="28"/>
      <c r="F7" s="15"/>
    </row>
    <row r="8" spans="1:6" ht="12.75">
      <c r="A8" s="237"/>
      <c r="B8" s="111" t="s">
        <v>52</v>
      </c>
      <c r="C8" s="141">
        <v>1</v>
      </c>
      <c r="D8" s="141">
        <v>8</v>
      </c>
      <c r="E8" s="199">
        <v>278.3</v>
      </c>
      <c r="F8" s="259">
        <f>E8*F5</f>
        <v>1383.151</v>
      </c>
    </row>
    <row r="9" spans="1:6" ht="12.75">
      <c r="A9" s="237"/>
      <c r="B9" s="111" t="s">
        <v>53</v>
      </c>
      <c r="C9" s="141">
        <v>1</v>
      </c>
      <c r="D9" s="141">
        <v>86.7</v>
      </c>
      <c r="E9" s="200"/>
      <c r="F9" s="260"/>
    </row>
    <row r="10" spans="1:6" ht="12.75">
      <c r="A10" s="238"/>
      <c r="B10" s="111" t="s">
        <v>54</v>
      </c>
      <c r="C10" s="141">
        <v>4</v>
      </c>
      <c r="D10" s="141">
        <v>183.6</v>
      </c>
      <c r="E10" s="201"/>
      <c r="F10" s="261"/>
    </row>
    <row r="11" spans="1:6" ht="15" customHeight="1">
      <c r="A11" s="183" t="s">
        <v>79</v>
      </c>
      <c r="B11" s="107" t="s">
        <v>73</v>
      </c>
      <c r="C11" s="16"/>
      <c r="D11" s="16"/>
      <c r="E11" s="10"/>
      <c r="F11" s="15"/>
    </row>
    <row r="12" spans="1:6" ht="12.75">
      <c r="A12" s="193"/>
      <c r="B12" s="109" t="s">
        <v>75</v>
      </c>
      <c r="C12" s="142">
        <v>5</v>
      </c>
      <c r="D12" s="142">
        <v>2285.01</v>
      </c>
      <c r="E12" s="262">
        <v>2525.02</v>
      </c>
      <c r="F12" s="259">
        <f>E12*F5</f>
        <v>12549.3494</v>
      </c>
    </row>
    <row r="13" spans="1:6" ht="12.75">
      <c r="A13" s="193"/>
      <c r="B13" s="109" t="s">
        <v>76</v>
      </c>
      <c r="C13" s="142">
        <v>12</v>
      </c>
      <c r="D13" s="142">
        <v>186.06</v>
      </c>
      <c r="E13" s="263"/>
      <c r="F13" s="260"/>
    </row>
    <row r="14" spans="1:6" ht="12.75">
      <c r="A14" s="198"/>
      <c r="B14" s="109" t="s">
        <v>65</v>
      </c>
      <c r="C14" s="142">
        <v>9</v>
      </c>
      <c r="D14" s="142">
        <v>53.95</v>
      </c>
      <c r="E14" s="264"/>
      <c r="F14" s="261"/>
    </row>
    <row r="15" spans="1:6" ht="15">
      <c r="A15" s="258" t="s">
        <v>92</v>
      </c>
      <c r="B15" s="113" t="s">
        <v>94</v>
      </c>
      <c r="C15" s="16"/>
      <c r="D15" s="16"/>
      <c r="E15" s="8"/>
      <c r="F15" s="15"/>
    </row>
    <row r="16" spans="1:6" ht="12.75">
      <c r="A16" s="258"/>
      <c r="B16" s="118" t="s">
        <v>95</v>
      </c>
      <c r="C16" s="140">
        <v>1</v>
      </c>
      <c r="D16" s="140">
        <v>40</v>
      </c>
      <c r="E16" s="199">
        <v>305</v>
      </c>
      <c r="F16" s="259">
        <f>E16*F5</f>
        <v>1515.85</v>
      </c>
    </row>
    <row r="17" spans="1:6" ht="12.75">
      <c r="A17" s="258"/>
      <c r="B17" s="118" t="s">
        <v>96</v>
      </c>
      <c r="C17" s="140">
        <v>1</v>
      </c>
      <c r="D17" s="140">
        <v>55</v>
      </c>
      <c r="E17" s="200"/>
      <c r="F17" s="260"/>
    </row>
    <row r="18" spans="1:6" ht="12.75">
      <c r="A18" s="258"/>
      <c r="B18" s="118" t="s">
        <v>97</v>
      </c>
      <c r="C18" s="140">
        <v>1</v>
      </c>
      <c r="D18" s="140">
        <v>210</v>
      </c>
      <c r="E18" s="201"/>
      <c r="F18" s="261"/>
    </row>
    <row r="19" spans="1:6" ht="15">
      <c r="A19" s="258" t="s">
        <v>141</v>
      </c>
      <c r="B19" s="110" t="s">
        <v>46</v>
      </c>
      <c r="C19" s="16"/>
      <c r="D19" s="16"/>
      <c r="E19" s="28"/>
      <c r="F19" s="29"/>
    </row>
    <row r="20" spans="1:6" ht="12.75">
      <c r="A20" s="258"/>
      <c r="B20" s="125" t="s">
        <v>121</v>
      </c>
      <c r="C20" s="147">
        <v>2</v>
      </c>
      <c r="D20" s="147">
        <v>50.56</v>
      </c>
      <c r="E20" s="199">
        <v>1785.56</v>
      </c>
      <c r="F20" s="259">
        <f>E20*F5</f>
        <v>8874.233199999999</v>
      </c>
    </row>
    <row r="21" spans="1:6" ht="12.75">
      <c r="A21" s="258"/>
      <c r="B21" s="125" t="s">
        <v>122</v>
      </c>
      <c r="C21" s="147">
        <v>2</v>
      </c>
      <c r="D21" s="147">
        <v>1620</v>
      </c>
      <c r="E21" s="200"/>
      <c r="F21" s="260"/>
    </row>
    <row r="22" spans="1:6" ht="12.75">
      <c r="A22" s="258"/>
      <c r="B22" s="125" t="s">
        <v>123</v>
      </c>
      <c r="C22" s="147">
        <v>50</v>
      </c>
      <c r="D22" s="147">
        <v>115</v>
      </c>
      <c r="E22" s="201"/>
      <c r="F22" s="261"/>
    </row>
    <row r="23" spans="1:6" ht="12.75">
      <c r="A23" s="258"/>
      <c r="B23" s="126" t="s">
        <v>124</v>
      </c>
      <c r="C23" s="147"/>
      <c r="D23" s="147"/>
      <c r="E23" s="28"/>
      <c r="F23" s="29"/>
    </row>
    <row r="24" spans="1:6" ht="12.75">
      <c r="A24" s="258"/>
      <c r="B24" s="125" t="s">
        <v>125</v>
      </c>
      <c r="C24" s="147">
        <v>2</v>
      </c>
      <c r="D24" s="147">
        <v>420</v>
      </c>
      <c r="E24" s="199">
        <v>563.88</v>
      </c>
      <c r="F24" s="259">
        <f>E24*F5</f>
        <v>2802.4836</v>
      </c>
    </row>
    <row r="25" spans="1:6" ht="12.75">
      <c r="A25" s="258"/>
      <c r="B25" s="125" t="s">
        <v>78</v>
      </c>
      <c r="C25" s="147">
        <v>2</v>
      </c>
      <c r="D25" s="147">
        <v>110</v>
      </c>
      <c r="E25" s="200"/>
      <c r="F25" s="260"/>
    </row>
    <row r="26" spans="1:6" ht="12.75">
      <c r="A26" s="258"/>
      <c r="B26" s="125" t="s">
        <v>126</v>
      </c>
      <c r="C26" s="147">
        <v>1</v>
      </c>
      <c r="D26" s="147">
        <v>33.88</v>
      </c>
      <c r="E26" s="201"/>
      <c r="F26" s="261"/>
    </row>
    <row r="27" spans="1:6" ht="12.75">
      <c r="A27" s="258"/>
      <c r="B27" s="126" t="s">
        <v>127</v>
      </c>
      <c r="C27" s="16"/>
      <c r="D27" s="16"/>
      <c r="E27" s="28"/>
      <c r="F27" s="29"/>
    </row>
    <row r="28" spans="1:6" ht="12.75">
      <c r="A28" s="258"/>
      <c r="B28" s="125" t="s">
        <v>128</v>
      </c>
      <c r="C28" s="147">
        <v>1</v>
      </c>
      <c r="D28" s="147">
        <v>24.2</v>
      </c>
      <c r="E28" s="199">
        <v>611.7</v>
      </c>
      <c r="F28" s="259">
        <f>E28*F5</f>
        <v>3040.149</v>
      </c>
    </row>
    <row r="29" spans="1:6" ht="12.75">
      <c r="A29" s="258"/>
      <c r="B29" s="125" t="s">
        <v>129</v>
      </c>
      <c r="C29" s="147">
        <v>1</v>
      </c>
      <c r="D29" s="147">
        <v>52.2</v>
      </c>
      <c r="E29" s="200"/>
      <c r="F29" s="260"/>
    </row>
    <row r="30" spans="1:6" ht="12.75">
      <c r="A30" s="258"/>
      <c r="B30" s="125" t="s">
        <v>130</v>
      </c>
      <c r="C30" s="147">
        <v>1</v>
      </c>
      <c r="D30" s="147">
        <v>27.3</v>
      </c>
      <c r="E30" s="200"/>
      <c r="F30" s="260"/>
    </row>
    <row r="31" spans="1:6" ht="12.75">
      <c r="A31" s="258"/>
      <c r="B31" s="125" t="s">
        <v>131</v>
      </c>
      <c r="C31" s="147">
        <v>1</v>
      </c>
      <c r="D31" s="147">
        <v>63.3</v>
      </c>
      <c r="E31" s="200"/>
      <c r="F31" s="260"/>
    </row>
    <row r="32" spans="1:6" ht="12.75">
      <c r="A32" s="258"/>
      <c r="B32" s="125" t="s">
        <v>132</v>
      </c>
      <c r="C32" s="147">
        <v>1</v>
      </c>
      <c r="D32" s="147">
        <v>99.7</v>
      </c>
      <c r="E32" s="200"/>
      <c r="F32" s="260"/>
    </row>
    <row r="33" spans="1:6" ht="12.75">
      <c r="A33" s="258"/>
      <c r="B33" s="125" t="s">
        <v>133</v>
      </c>
      <c r="C33" s="147">
        <v>1</v>
      </c>
      <c r="D33" s="147">
        <v>345</v>
      </c>
      <c r="E33" s="201"/>
      <c r="F33" s="261"/>
    </row>
    <row r="34" spans="1:6" ht="15">
      <c r="A34" s="236" t="s">
        <v>175</v>
      </c>
      <c r="B34" s="110" t="s">
        <v>186</v>
      </c>
      <c r="C34" s="16"/>
      <c r="D34" s="16"/>
      <c r="E34" s="128"/>
      <c r="F34" s="129"/>
    </row>
    <row r="35" spans="1:6" ht="12.75">
      <c r="A35" s="237"/>
      <c r="B35" s="1" t="s">
        <v>178</v>
      </c>
      <c r="C35" s="16">
        <v>1</v>
      </c>
      <c r="D35" s="16">
        <v>195</v>
      </c>
      <c r="E35" s="199">
        <v>305</v>
      </c>
      <c r="F35" s="259">
        <f>E35*F5</f>
        <v>1515.85</v>
      </c>
    </row>
    <row r="36" spans="1:6" ht="12.75">
      <c r="A36" s="238"/>
      <c r="B36" s="1" t="s">
        <v>179</v>
      </c>
      <c r="C36" s="16">
        <v>2</v>
      </c>
      <c r="D36" s="16">
        <v>110</v>
      </c>
      <c r="E36" s="201"/>
      <c r="F36" s="261"/>
    </row>
    <row r="37" spans="1:6" ht="13.5">
      <c r="A37" s="23" t="s">
        <v>188</v>
      </c>
      <c r="B37" s="127" t="s">
        <v>192</v>
      </c>
      <c r="C37" s="147">
        <v>6</v>
      </c>
      <c r="D37" s="147"/>
      <c r="E37" s="56"/>
      <c r="F37" s="36">
        <v>51600</v>
      </c>
    </row>
    <row r="38" spans="1:6" ht="15">
      <c r="A38" s="236" t="s">
        <v>196</v>
      </c>
      <c r="B38" s="110" t="s">
        <v>197</v>
      </c>
      <c r="C38" s="16"/>
      <c r="D38" s="16"/>
      <c r="E38" s="56"/>
      <c r="F38" s="36"/>
    </row>
    <row r="39" spans="1:6" ht="12.75">
      <c r="A39" s="237"/>
      <c r="B39" s="1" t="s">
        <v>193</v>
      </c>
      <c r="C39" s="16">
        <v>1</v>
      </c>
      <c r="D39" s="16">
        <v>184.1</v>
      </c>
      <c r="E39" s="199">
        <v>224.1</v>
      </c>
      <c r="F39" s="259">
        <f>E39*F5</f>
        <v>1113.7769999999998</v>
      </c>
    </row>
    <row r="40" spans="1:6" ht="12.75">
      <c r="A40" s="237"/>
      <c r="B40" s="1" t="s">
        <v>194</v>
      </c>
      <c r="C40" s="16">
        <v>2</v>
      </c>
      <c r="D40" s="16">
        <v>40</v>
      </c>
      <c r="E40" s="201"/>
      <c r="F40" s="261"/>
    </row>
    <row r="41" spans="1:6" ht="15">
      <c r="A41" s="237"/>
      <c r="B41" s="110" t="s">
        <v>152</v>
      </c>
      <c r="C41" s="16"/>
      <c r="D41" s="16"/>
      <c r="E41" s="56"/>
      <c r="F41" s="36"/>
    </row>
    <row r="42" spans="1:6" ht="12.75">
      <c r="A42" s="238"/>
      <c r="B42" s="1" t="s">
        <v>195</v>
      </c>
      <c r="C42" s="16">
        <v>50</v>
      </c>
      <c r="D42" s="16">
        <v>290</v>
      </c>
      <c r="E42" s="56">
        <v>290</v>
      </c>
      <c r="F42" s="36">
        <f>E42*F5</f>
        <v>1441.3</v>
      </c>
    </row>
    <row r="43" spans="1:6" ht="15">
      <c r="A43" s="236" t="s">
        <v>204</v>
      </c>
      <c r="B43" s="110" t="s">
        <v>208</v>
      </c>
      <c r="C43" s="16"/>
      <c r="D43" s="16"/>
      <c r="E43" s="56"/>
      <c r="F43" s="36"/>
    </row>
    <row r="44" spans="1:6" ht="12.75">
      <c r="A44" s="237"/>
      <c r="B44" s="1" t="s">
        <v>128</v>
      </c>
      <c r="C44" s="16">
        <v>1</v>
      </c>
      <c r="D44" s="16">
        <v>24.2</v>
      </c>
      <c r="E44" s="199">
        <v>743.6</v>
      </c>
      <c r="F44" s="259">
        <f>E44*F5</f>
        <v>3695.692</v>
      </c>
    </row>
    <row r="45" spans="1:6" ht="12.75">
      <c r="A45" s="237"/>
      <c r="B45" s="1" t="s">
        <v>129</v>
      </c>
      <c r="C45" s="16">
        <v>1</v>
      </c>
      <c r="D45" s="16">
        <v>53.6</v>
      </c>
      <c r="E45" s="200"/>
      <c r="F45" s="260"/>
    </row>
    <row r="46" spans="1:6" ht="12.75">
      <c r="A46" s="237"/>
      <c r="B46" s="1" t="s">
        <v>209</v>
      </c>
      <c r="C46" s="16">
        <v>1</v>
      </c>
      <c r="D46" s="16">
        <v>120.9</v>
      </c>
      <c r="E46" s="200"/>
      <c r="F46" s="260"/>
    </row>
    <row r="47" spans="1:6" ht="12.75">
      <c r="A47" s="237"/>
      <c r="B47" s="1" t="s">
        <v>210</v>
      </c>
      <c r="C47" s="16">
        <v>1</v>
      </c>
      <c r="D47" s="16">
        <v>61</v>
      </c>
      <c r="E47" s="200"/>
      <c r="F47" s="260"/>
    </row>
    <row r="48" spans="1:6" ht="12.75">
      <c r="A48" s="237"/>
      <c r="B48" s="1" t="s">
        <v>131</v>
      </c>
      <c r="C48" s="16">
        <v>1</v>
      </c>
      <c r="D48" s="16">
        <v>71</v>
      </c>
      <c r="E48" s="200"/>
      <c r="F48" s="260"/>
    </row>
    <row r="49" spans="1:6" ht="12.75">
      <c r="A49" s="237"/>
      <c r="B49" s="1" t="s">
        <v>211</v>
      </c>
      <c r="C49" s="16">
        <v>2</v>
      </c>
      <c r="D49" s="16">
        <v>377.6</v>
      </c>
      <c r="E49" s="200"/>
      <c r="F49" s="260"/>
    </row>
    <row r="50" spans="1:6" ht="12.75">
      <c r="A50" s="237"/>
      <c r="B50" s="1" t="s">
        <v>212</v>
      </c>
      <c r="C50" s="16">
        <v>1</v>
      </c>
      <c r="D50" s="16">
        <v>35.3</v>
      </c>
      <c r="E50" s="201"/>
      <c r="F50" s="261"/>
    </row>
    <row r="51" spans="1:6" ht="15">
      <c r="A51" s="237"/>
      <c r="B51" s="110" t="s">
        <v>213</v>
      </c>
      <c r="C51" s="16"/>
      <c r="D51" s="16"/>
      <c r="E51" s="56"/>
      <c r="F51" s="36"/>
    </row>
    <row r="52" spans="1:6" ht="12.75">
      <c r="A52" s="237"/>
      <c r="B52" s="1" t="s">
        <v>214</v>
      </c>
      <c r="C52" s="16">
        <v>1</v>
      </c>
      <c r="D52" s="16">
        <v>17.5</v>
      </c>
      <c r="E52" s="199">
        <v>83.88</v>
      </c>
      <c r="F52" s="259">
        <f>E52*F5</f>
        <v>416.88359999999994</v>
      </c>
    </row>
    <row r="53" spans="1:6" ht="12.75">
      <c r="A53" s="237"/>
      <c r="B53" s="1" t="s">
        <v>215</v>
      </c>
      <c r="C53" s="16">
        <v>2</v>
      </c>
      <c r="D53" s="16">
        <v>37.08</v>
      </c>
      <c r="E53" s="200"/>
      <c r="F53" s="260"/>
    </row>
    <row r="54" spans="1:6" ht="12.75">
      <c r="A54" s="238"/>
      <c r="B54" s="1" t="s">
        <v>195</v>
      </c>
      <c r="C54" s="16">
        <v>5</v>
      </c>
      <c r="D54" s="16">
        <v>29.3</v>
      </c>
      <c r="E54" s="201"/>
      <c r="F54" s="261"/>
    </row>
    <row r="55" spans="1:6" ht="15">
      <c r="A55" s="236" t="s">
        <v>234</v>
      </c>
      <c r="B55" s="110" t="s">
        <v>243</v>
      </c>
      <c r="C55" s="16"/>
      <c r="D55" s="16"/>
      <c r="E55" s="56"/>
      <c r="F55" s="36"/>
    </row>
    <row r="56" spans="1:6" ht="12.75">
      <c r="A56" s="238"/>
      <c r="B56" s="1" t="s">
        <v>242</v>
      </c>
      <c r="C56" s="16">
        <v>1</v>
      </c>
      <c r="D56" s="16">
        <v>520</v>
      </c>
      <c r="E56" s="56">
        <v>520</v>
      </c>
      <c r="F56" s="36">
        <f>E56*F5</f>
        <v>2584.4</v>
      </c>
    </row>
    <row r="57" spans="1:6" ht="15">
      <c r="A57" s="236" t="s">
        <v>263</v>
      </c>
      <c r="B57" s="135" t="s">
        <v>253</v>
      </c>
      <c r="C57" s="16"/>
      <c r="D57" s="16"/>
      <c r="E57" s="56"/>
      <c r="F57" s="36"/>
    </row>
    <row r="58" spans="1:6" ht="12.75">
      <c r="A58" s="237"/>
      <c r="B58" s="1" t="s">
        <v>254</v>
      </c>
      <c r="C58" s="16">
        <v>1</v>
      </c>
      <c r="D58" s="16">
        <v>230</v>
      </c>
      <c r="E58" s="56">
        <v>230</v>
      </c>
      <c r="F58" s="36">
        <f>E58*F5</f>
        <v>1143.1</v>
      </c>
    </row>
    <row r="59" spans="1:6" ht="15">
      <c r="A59" s="237"/>
      <c r="B59" s="135" t="s">
        <v>255</v>
      </c>
      <c r="C59" s="16"/>
      <c r="D59" s="16"/>
      <c r="E59" s="56"/>
      <c r="F59" s="36"/>
    </row>
    <row r="60" spans="1:6" ht="12.75">
      <c r="A60" s="237"/>
      <c r="B60" s="1" t="s">
        <v>256</v>
      </c>
      <c r="C60" s="16">
        <v>2</v>
      </c>
      <c r="D60" s="16">
        <v>430</v>
      </c>
      <c r="E60" s="199">
        <v>1574.58</v>
      </c>
      <c r="F60" s="259">
        <f>E60*F5</f>
        <v>7825.6626</v>
      </c>
    </row>
    <row r="61" spans="1:6" ht="12.75">
      <c r="A61" s="237"/>
      <c r="B61" s="1" t="s">
        <v>257</v>
      </c>
      <c r="C61" s="16">
        <v>4</v>
      </c>
      <c r="D61" s="16">
        <v>20</v>
      </c>
      <c r="E61" s="200"/>
      <c r="F61" s="260"/>
    </row>
    <row r="62" spans="1:6" ht="12.75">
      <c r="A62" s="237"/>
      <c r="B62" s="1" t="s">
        <v>219</v>
      </c>
      <c r="C62" s="16">
        <v>6</v>
      </c>
      <c r="D62" s="16">
        <v>30</v>
      </c>
      <c r="E62" s="200"/>
      <c r="F62" s="260"/>
    </row>
    <row r="63" spans="1:6" ht="12.75">
      <c r="A63" s="237"/>
      <c r="B63" s="1" t="s">
        <v>258</v>
      </c>
      <c r="C63" s="16">
        <v>4</v>
      </c>
      <c r="D63" s="16">
        <v>20</v>
      </c>
      <c r="E63" s="200"/>
      <c r="F63" s="260"/>
    </row>
    <row r="64" spans="1:6" ht="12.75">
      <c r="A64" s="237"/>
      <c r="B64" s="1" t="s">
        <v>259</v>
      </c>
      <c r="C64" s="16">
        <v>2</v>
      </c>
      <c r="D64" s="16">
        <v>200</v>
      </c>
      <c r="E64" s="200"/>
      <c r="F64" s="260"/>
    </row>
    <row r="65" spans="1:6" ht="12.75">
      <c r="A65" s="237"/>
      <c r="B65" s="1" t="s">
        <v>260</v>
      </c>
      <c r="C65" s="16">
        <v>10</v>
      </c>
      <c r="D65" s="16">
        <v>20.12</v>
      </c>
      <c r="E65" s="200"/>
      <c r="F65" s="260"/>
    </row>
    <row r="66" spans="1:6" ht="12.75">
      <c r="A66" s="237"/>
      <c r="B66" s="1" t="s">
        <v>261</v>
      </c>
      <c r="C66" s="16">
        <v>12</v>
      </c>
      <c r="D66" s="16">
        <v>717.96</v>
      </c>
      <c r="E66" s="200"/>
      <c r="F66" s="260"/>
    </row>
    <row r="67" spans="1:6" ht="12.75">
      <c r="A67" s="238"/>
      <c r="B67" s="1" t="s">
        <v>262</v>
      </c>
      <c r="C67" s="16">
        <v>5</v>
      </c>
      <c r="D67" s="16">
        <v>136.5</v>
      </c>
      <c r="E67" s="201"/>
      <c r="F67" s="261"/>
    </row>
    <row r="68" spans="1:6" ht="15">
      <c r="A68" s="236" t="s">
        <v>283</v>
      </c>
      <c r="B68" s="135" t="s">
        <v>278</v>
      </c>
      <c r="C68" s="16"/>
      <c r="D68" s="16"/>
      <c r="E68" s="56"/>
      <c r="F68" s="36"/>
    </row>
    <row r="69" spans="1:6" ht="12.75">
      <c r="A69" s="237"/>
      <c r="B69" s="1" t="s">
        <v>279</v>
      </c>
      <c r="C69" s="16">
        <v>5</v>
      </c>
      <c r="D69" s="16">
        <v>70</v>
      </c>
      <c r="E69" s="199">
        <v>948.84</v>
      </c>
      <c r="F69" s="259">
        <f>E69*F5</f>
        <v>4715.7348</v>
      </c>
    </row>
    <row r="70" spans="1:6" ht="12.75">
      <c r="A70" s="237"/>
      <c r="B70" s="1" t="s">
        <v>280</v>
      </c>
      <c r="C70" s="16">
        <v>1</v>
      </c>
      <c r="D70" s="16">
        <v>22.84</v>
      </c>
      <c r="E70" s="200"/>
      <c r="F70" s="260"/>
    </row>
    <row r="71" spans="1:6" ht="12.75">
      <c r="A71" s="237"/>
      <c r="B71" s="1" t="s">
        <v>281</v>
      </c>
      <c r="C71" s="16">
        <v>5</v>
      </c>
      <c r="D71" s="16">
        <v>600</v>
      </c>
      <c r="E71" s="200"/>
      <c r="F71" s="260"/>
    </row>
    <row r="72" spans="1:6" ht="12.75">
      <c r="A72" s="238"/>
      <c r="B72" s="1" t="s">
        <v>282</v>
      </c>
      <c r="C72" s="16">
        <v>20</v>
      </c>
      <c r="D72" s="16">
        <v>256</v>
      </c>
      <c r="E72" s="201"/>
      <c r="F72" s="261"/>
    </row>
    <row r="73" spans="1:6" ht="15">
      <c r="A73" s="236" t="s">
        <v>297</v>
      </c>
      <c r="B73" s="135" t="s">
        <v>294</v>
      </c>
      <c r="C73" s="16"/>
      <c r="D73" s="16"/>
      <c r="E73" s="128"/>
      <c r="F73" s="129"/>
    </row>
    <row r="74" spans="1:6" ht="12.75">
      <c r="A74" s="237"/>
      <c r="B74" s="1" t="s">
        <v>295</v>
      </c>
      <c r="C74" s="16">
        <v>1</v>
      </c>
      <c r="D74" s="16">
        <v>25</v>
      </c>
      <c r="E74" s="199">
        <v>55</v>
      </c>
      <c r="F74" s="259">
        <f>E74*F5</f>
        <v>273.34999999999997</v>
      </c>
    </row>
    <row r="75" spans="1:6" ht="12.75">
      <c r="A75" s="238"/>
      <c r="B75" s="1" t="s">
        <v>59</v>
      </c>
      <c r="C75" s="16">
        <v>1</v>
      </c>
      <c r="D75" s="16">
        <v>30</v>
      </c>
      <c r="E75" s="201"/>
      <c r="F75" s="261"/>
    </row>
    <row r="76" spans="1:6" ht="12.75">
      <c r="A76" s="80"/>
      <c r="B76" s="60" t="s">
        <v>37</v>
      </c>
      <c r="C76" s="161"/>
      <c r="D76" s="161"/>
      <c r="E76" s="75">
        <f>SUM(E8:E75)</f>
        <v>11044.460000000001</v>
      </c>
      <c r="F76" s="76">
        <f>SUM(F8:F73)</f>
        <v>106217.6162</v>
      </c>
    </row>
    <row r="77" spans="1:6" ht="12.75">
      <c r="A77" s="80"/>
      <c r="B77" s="73" t="s">
        <v>38</v>
      </c>
      <c r="C77" s="153"/>
      <c r="D77" s="153"/>
      <c r="E77" s="56"/>
      <c r="F77" s="36"/>
    </row>
    <row r="78" spans="1:6" ht="12.75">
      <c r="A78" s="236" t="s">
        <v>50</v>
      </c>
      <c r="B78" s="106" t="s">
        <v>26</v>
      </c>
      <c r="C78" s="16"/>
      <c r="D78" s="16"/>
      <c r="E78" s="56"/>
      <c r="F78" s="36"/>
    </row>
    <row r="79" spans="1:6" ht="12.75">
      <c r="A79" s="238"/>
      <c r="B79" s="111" t="s">
        <v>49</v>
      </c>
      <c r="C79" s="141">
        <v>15</v>
      </c>
      <c r="D79" s="141">
        <v>180.01</v>
      </c>
      <c r="E79" s="56"/>
      <c r="F79" s="36">
        <v>180.01</v>
      </c>
    </row>
    <row r="80" spans="1:6" ht="15" customHeight="1">
      <c r="A80" s="55" t="s">
        <v>79</v>
      </c>
      <c r="B80" s="109" t="s">
        <v>49</v>
      </c>
      <c r="C80" s="142">
        <v>5</v>
      </c>
      <c r="D80" s="142">
        <v>60</v>
      </c>
      <c r="E80" s="8"/>
      <c r="F80" s="15">
        <v>60</v>
      </c>
    </row>
    <row r="81" spans="1:6" ht="12.75" customHeight="1">
      <c r="A81" s="23" t="s">
        <v>92</v>
      </c>
      <c r="B81" s="118" t="s">
        <v>55</v>
      </c>
      <c r="C81" s="140">
        <v>5</v>
      </c>
      <c r="D81" s="140">
        <v>60</v>
      </c>
      <c r="E81" s="8"/>
      <c r="F81" s="15">
        <v>60</v>
      </c>
    </row>
    <row r="82" spans="1:6" ht="14.25" customHeight="1">
      <c r="A82" s="23" t="s">
        <v>234</v>
      </c>
      <c r="B82" s="1" t="s">
        <v>200</v>
      </c>
      <c r="C82" s="16">
        <v>5</v>
      </c>
      <c r="D82" s="16">
        <v>38.17</v>
      </c>
      <c r="E82" s="8"/>
      <c r="F82" s="15">
        <v>38.17</v>
      </c>
    </row>
    <row r="83" spans="1:6" ht="15" customHeight="1">
      <c r="A83" s="23" t="s">
        <v>263</v>
      </c>
      <c r="B83" s="1" t="s">
        <v>200</v>
      </c>
      <c r="C83" s="16">
        <v>17</v>
      </c>
      <c r="D83" s="16">
        <v>129.71</v>
      </c>
      <c r="E83" s="8"/>
      <c r="F83" s="15">
        <v>129.71</v>
      </c>
    </row>
    <row r="84" spans="1:6" ht="15" customHeight="1">
      <c r="A84" s="258" t="s">
        <v>92</v>
      </c>
      <c r="B84" s="113" t="s">
        <v>90</v>
      </c>
      <c r="C84" s="16"/>
      <c r="D84" s="16"/>
      <c r="E84" s="8"/>
      <c r="F84" s="15"/>
    </row>
    <row r="85" spans="1:6" ht="12.75">
      <c r="A85" s="258"/>
      <c r="B85" s="118" t="s">
        <v>91</v>
      </c>
      <c r="C85" s="140">
        <v>6</v>
      </c>
      <c r="D85" s="140">
        <v>4320</v>
      </c>
      <c r="E85" s="56"/>
      <c r="F85" s="259">
        <v>4379.3</v>
      </c>
    </row>
    <row r="86" spans="1:6" ht="12.75">
      <c r="A86" s="258"/>
      <c r="B86" s="118" t="s">
        <v>93</v>
      </c>
      <c r="C86" s="140">
        <v>79</v>
      </c>
      <c r="D86" s="140">
        <v>59.3</v>
      </c>
      <c r="E86" s="56"/>
      <c r="F86" s="261"/>
    </row>
    <row r="87" spans="1:6" ht="15">
      <c r="A87" s="258"/>
      <c r="B87" s="113" t="s">
        <v>98</v>
      </c>
      <c r="C87" s="16"/>
      <c r="D87" s="16"/>
      <c r="E87" s="56"/>
      <c r="F87" s="36"/>
    </row>
    <row r="88" spans="1:6" ht="12.75">
      <c r="A88" s="258"/>
      <c r="B88" s="118" t="s">
        <v>99</v>
      </c>
      <c r="C88" s="140">
        <v>1</v>
      </c>
      <c r="D88" s="140">
        <v>260</v>
      </c>
      <c r="E88" s="56"/>
      <c r="F88" s="36">
        <v>260</v>
      </c>
    </row>
    <row r="89" spans="1:6" ht="15">
      <c r="A89" s="258"/>
      <c r="B89" s="113" t="s">
        <v>100</v>
      </c>
      <c r="C89" s="16"/>
      <c r="D89" s="16"/>
      <c r="E89" s="56"/>
      <c r="F89" s="36"/>
    </row>
    <row r="90" spans="1:6" ht="12.75">
      <c r="A90" s="258"/>
      <c r="B90" s="118" t="s">
        <v>101</v>
      </c>
      <c r="C90" s="140">
        <v>3</v>
      </c>
      <c r="D90" s="140">
        <v>84</v>
      </c>
      <c r="E90" s="56"/>
      <c r="F90" s="36">
        <v>84</v>
      </c>
    </row>
    <row r="91" spans="1:6" ht="13.5" customHeight="1">
      <c r="A91" s="80" t="s">
        <v>151</v>
      </c>
      <c r="B91" s="1" t="s">
        <v>55</v>
      </c>
      <c r="C91" s="16">
        <v>5</v>
      </c>
      <c r="D91" s="16">
        <v>60</v>
      </c>
      <c r="E91" s="56"/>
      <c r="F91" s="36">
        <v>60</v>
      </c>
    </row>
    <row r="92" spans="1:6" ht="12.75">
      <c r="A92" s="258" t="s">
        <v>234</v>
      </c>
      <c r="B92" s="1" t="s">
        <v>231</v>
      </c>
      <c r="C92" s="16">
        <v>2</v>
      </c>
      <c r="D92" s="16">
        <v>40</v>
      </c>
      <c r="E92" s="56"/>
      <c r="F92" s="259">
        <v>192</v>
      </c>
    </row>
    <row r="93" spans="1:6" ht="12.75">
      <c r="A93" s="258"/>
      <c r="B93" s="1" t="s">
        <v>232</v>
      </c>
      <c r="C93" s="16">
        <v>4</v>
      </c>
      <c r="D93" s="16">
        <v>152</v>
      </c>
      <c r="E93" s="56"/>
      <c r="F93" s="261"/>
    </row>
    <row r="94" spans="1:6" ht="18.75">
      <c r="A94" s="134" t="s">
        <v>297</v>
      </c>
      <c r="B94" s="1" t="s">
        <v>296</v>
      </c>
      <c r="C94" s="16">
        <v>17</v>
      </c>
      <c r="D94" s="16">
        <v>510</v>
      </c>
      <c r="E94" s="56"/>
      <c r="F94" s="36">
        <v>510</v>
      </c>
    </row>
    <row r="95" spans="1:6" ht="11.25" customHeight="1">
      <c r="A95" s="23"/>
      <c r="B95" s="194" t="s">
        <v>2</v>
      </c>
      <c r="C95" s="205"/>
      <c r="D95" s="205"/>
      <c r="E95" s="195"/>
      <c r="F95" s="36"/>
    </row>
    <row r="96" spans="1:6" ht="12.75" hidden="1">
      <c r="A96" s="23"/>
      <c r="B96" s="93" t="s">
        <v>39</v>
      </c>
      <c r="C96" s="94" t="s">
        <v>40</v>
      </c>
      <c r="D96" s="95" t="s">
        <v>41</v>
      </c>
      <c r="E96" s="85" t="s">
        <v>42</v>
      </c>
      <c r="F96" s="15"/>
    </row>
    <row r="97" spans="1:6" ht="13.5" customHeight="1" hidden="1">
      <c r="A97" s="23"/>
      <c r="B97" s="93">
        <v>4061.7</v>
      </c>
      <c r="C97" s="94">
        <v>11.7276</v>
      </c>
      <c r="D97" s="95">
        <v>12</v>
      </c>
      <c r="E97" s="85">
        <f>B97*C97*D97</f>
        <v>571607.9150400001</v>
      </c>
      <c r="F97" s="15"/>
    </row>
    <row r="98" spans="1:7" ht="12.75" customHeight="1">
      <c r="A98" s="4"/>
      <c r="B98" s="167" t="s">
        <v>5</v>
      </c>
      <c r="C98" s="168"/>
      <c r="D98" s="168"/>
      <c r="E98" s="169"/>
      <c r="F98" s="16">
        <v>75732</v>
      </c>
      <c r="G98" s="96">
        <v>0.15</v>
      </c>
    </row>
    <row r="99" spans="1:7" ht="12.75" customHeight="1">
      <c r="A99" s="20"/>
      <c r="B99" s="167" t="s">
        <v>27</v>
      </c>
      <c r="C99" s="168"/>
      <c r="D99" s="168"/>
      <c r="E99" s="169"/>
      <c r="F99" s="16">
        <f>E97*G99</f>
        <v>142901.97876000003</v>
      </c>
      <c r="G99" s="96">
        <v>0.25</v>
      </c>
    </row>
    <row r="100" spans="1:6" ht="15">
      <c r="A100" s="20"/>
      <c r="B100" s="167" t="s">
        <v>28</v>
      </c>
      <c r="C100" s="168"/>
      <c r="D100" s="168"/>
      <c r="E100" s="169"/>
      <c r="F100" s="16">
        <v>5849</v>
      </c>
    </row>
    <row r="101" spans="1:6" ht="15">
      <c r="A101" s="17"/>
      <c r="B101" s="173" t="s">
        <v>29</v>
      </c>
      <c r="C101" s="174"/>
      <c r="D101" s="174"/>
      <c r="E101" s="175"/>
      <c r="F101" s="16">
        <v>8276.64</v>
      </c>
    </row>
    <row r="102" spans="1:6" ht="15">
      <c r="A102" s="17"/>
      <c r="B102" s="173" t="s">
        <v>30</v>
      </c>
      <c r="C102" s="174"/>
      <c r="D102" s="174"/>
      <c r="E102" s="175"/>
      <c r="F102" s="16">
        <v>1980</v>
      </c>
    </row>
    <row r="103" spans="1:7" ht="15">
      <c r="A103" s="17"/>
      <c r="B103" s="173" t="s">
        <v>31</v>
      </c>
      <c r="C103" s="174"/>
      <c r="D103" s="174"/>
      <c r="E103" s="175"/>
      <c r="F103" s="16">
        <f>E97*G103</f>
        <v>68592.94980480001</v>
      </c>
      <c r="G103" s="96">
        <v>0.12</v>
      </c>
    </row>
    <row r="104" spans="1:7" ht="14.25">
      <c r="A104" s="17"/>
      <c r="B104" s="212" t="s">
        <v>32</v>
      </c>
      <c r="C104" s="213"/>
      <c r="D104" s="213"/>
      <c r="E104" s="214"/>
      <c r="F104" s="16">
        <f>E97*G104</f>
        <v>25722.356176800004</v>
      </c>
      <c r="G104" s="97">
        <v>0.045</v>
      </c>
    </row>
    <row r="105" spans="1:7" ht="15">
      <c r="A105" s="17"/>
      <c r="B105" s="170" t="s">
        <v>44</v>
      </c>
      <c r="C105" s="171"/>
      <c r="D105" s="171"/>
      <c r="E105" s="172"/>
      <c r="F105" s="59">
        <v>18701</v>
      </c>
      <c r="G105" s="96">
        <v>0.03</v>
      </c>
    </row>
    <row r="106" spans="1:7" ht="12.75">
      <c r="A106" s="5"/>
      <c r="B106" s="179" t="s">
        <v>6</v>
      </c>
      <c r="C106" s="180"/>
      <c r="D106" s="180"/>
      <c r="E106" s="181"/>
      <c r="F106" s="37">
        <f>SUM(F76:F105)</f>
        <v>459926.73094160005</v>
      </c>
      <c r="G106" s="96"/>
    </row>
    <row r="107" spans="1:6" ht="12.75">
      <c r="A107" s="5"/>
      <c r="B107" s="176" t="s">
        <v>33</v>
      </c>
      <c r="C107" s="177"/>
      <c r="D107" s="177"/>
      <c r="E107" s="178"/>
      <c r="F107" s="155">
        <v>520705</v>
      </c>
    </row>
    <row r="108" spans="1:6" ht="12.75">
      <c r="A108" s="182" t="s">
        <v>306</v>
      </c>
      <c r="B108" s="182"/>
      <c r="C108" s="182"/>
      <c r="D108" s="182"/>
      <c r="E108" s="182"/>
      <c r="F108" s="40">
        <v>126452</v>
      </c>
    </row>
    <row r="109" spans="1:6" ht="12.75" customHeight="1">
      <c r="A109" s="164" t="s">
        <v>35</v>
      </c>
      <c r="B109" s="165"/>
      <c r="C109" s="165"/>
      <c r="D109" s="165"/>
      <c r="E109" s="165"/>
      <c r="F109" s="166"/>
    </row>
    <row r="110" spans="1:6" ht="12.75">
      <c r="A110" s="164" t="s">
        <v>36</v>
      </c>
      <c r="B110" s="165"/>
      <c r="C110" s="165"/>
      <c r="D110" s="165"/>
      <c r="E110" s="165"/>
      <c r="F110" s="166"/>
    </row>
  </sheetData>
  <sheetProtection/>
  <mergeCells count="63">
    <mergeCell ref="E35:E36"/>
    <mergeCell ref="E28:E33"/>
    <mergeCell ref="F28:F33"/>
    <mergeCell ref="A34:A36"/>
    <mergeCell ref="A73:A75"/>
    <mergeCell ref="F74:F75"/>
    <mergeCell ref="E74:E75"/>
    <mergeCell ref="F69:F72"/>
    <mergeCell ref="F35:F36"/>
    <mergeCell ref="F20:F22"/>
    <mergeCell ref="E24:E26"/>
    <mergeCell ref="E3:E4"/>
    <mergeCell ref="F8:F10"/>
    <mergeCell ref="F12:F14"/>
    <mergeCell ref="F16:F18"/>
    <mergeCell ref="F24:F26"/>
    <mergeCell ref="E12:E14"/>
    <mergeCell ref="E8:E10"/>
    <mergeCell ref="B100:E100"/>
    <mergeCell ref="A11:A14"/>
    <mergeCell ref="A78:A79"/>
    <mergeCell ref="A19:A33"/>
    <mergeCell ref="A15:A18"/>
    <mergeCell ref="E16:E18"/>
    <mergeCell ref="E60:E67"/>
    <mergeCell ref="A68:A72"/>
    <mergeCell ref="E69:E72"/>
    <mergeCell ref="E20:E22"/>
    <mergeCell ref="B101:E101"/>
    <mergeCell ref="B98:E98"/>
    <mergeCell ref="A108:E108"/>
    <mergeCell ref="A7:A10"/>
    <mergeCell ref="A1:F1"/>
    <mergeCell ref="A2:F2"/>
    <mergeCell ref="A3:A4"/>
    <mergeCell ref="B3:B4"/>
    <mergeCell ref="C3:D3"/>
    <mergeCell ref="F3:F4"/>
    <mergeCell ref="A110:F110"/>
    <mergeCell ref="B103:E103"/>
    <mergeCell ref="B105:E105"/>
    <mergeCell ref="B102:E102"/>
    <mergeCell ref="B106:E106"/>
    <mergeCell ref="B107:E107"/>
    <mergeCell ref="A109:F109"/>
    <mergeCell ref="E44:E50"/>
    <mergeCell ref="F60:F67"/>
    <mergeCell ref="E39:E40"/>
    <mergeCell ref="F39:F40"/>
    <mergeCell ref="F92:F93"/>
    <mergeCell ref="A92:A93"/>
    <mergeCell ref="A38:A42"/>
    <mergeCell ref="A43:A54"/>
    <mergeCell ref="A84:A90"/>
    <mergeCell ref="B104:E104"/>
    <mergeCell ref="A55:A56"/>
    <mergeCell ref="F44:F50"/>
    <mergeCell ref="E52:E54"/>
    <mergeCell ref="F52:F54"/>
    <mergeCell ref="F85:F86"/>
    <mergeCell ref="A57:A67"/>
    <mergeCell ref="B99:E99"/>
    <mergeCell ref="B95:E9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2019-03-04T08:14:20Z</cp:lastPrinted>
  <dcterms:created xsi:type="dcterms:W3CDTF">2013-03-18T12:40:57Z</dcterms:created>
  <dcterms:modified xsi:type="dcterms:W3CDTF">2019-03-19T05:25:03Z</dcterms:modified>
  <cp:category/>
  <cp:version/>
  <cp:contentType/>
  <cp:contentStatus/>
</cp:coreProperties>
</file>