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САД2" sheetId="1" r:id="rId1"/>
    <sheet name="САД4" sheetId="3" r:id="rId2"/>
    <sheet name="САД3" sheetId="4" r:id="rId3"/>
    <sheet name="САД5" sheetId="5" r:id="rId4"/>
  </sheets>
  <calcPr calcId="145621"/>
</workbook>
</file>

<file path=xl/calcChain.xml><?xml version="1.0" encoding="utf-8"?>
<calcChain xmlns="http://schemas.openxmlformats.org/spreadsheetml/2006/main">
  <c r="D21" i="5" l="1"/>
  <c r="D20" i="5"/>
  <c r="D21" i="4"/>
  <c r="D20" i="4"/>
  <c r="D22" i="3"/>
  <c r="D21" i="1"/>
  <c r="D20" i="1"/>
  <c r="D23" i="3" l="1"/>
  <c r="D4" i="5" l="1"/>
  <c r="D4" i="4"/>
  <c r="D4" i="3"/>
  <c r="D4" i="1"/>
</calcChain>
</file>

<file path=xl/sharedStrings.xml><?xml version="1.0" encoding="utf-8"?>
<sst xmlns="http://schemas.openxmlformats.org/spreadsheetml/2006/main" count="403" uniqueCount="105">
  <si>
    <t xml:space="preserve"> ремонт  канал. сетей</t>
  </si>
  <si>
    <t xml:space="preserve"> ремонт электросетей</t>
  </si>
  <si>
    <t xml:space="preserve"> ремонт дверных блоков</t>
  </si>
  <si>
    <t>замена осветительных приборов</t>
  </si>
  <si>
    <t>аварийно-заявочный ремонт</t>
  </si>
  <si>
    <t>расходы АУП</t>
  </si>
  <si>
    <t>содержание придомовой тер.</t>
  </si>
  <si>
    <t>технический осмотр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</si>
  <si>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</si>
  <si>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</si>
  <si>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</si>
  <si>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</si>
  <si>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расходов по дому:</t>
  </si>
  <si>
    <t>в т.ч. ТМЦ используемые при ремонте</t>
  </si>
  <si>
    <t>Товар</t>
  </si>
  <si>
    <t>Единица</t>
  </si>
  <si>
    <t>Количество</t>
  </si>
  <si>
    <t>Цена</t>
  </si>
  <si>
    <t>Сумма</t>
  </si>
  <si>
    <t>Комментарий</t>
  </si>
  <si>
    <t xml:space="preserve"> ремонт системы ГВС</t>
  </si>
  <si>
    <t xml:space="preserve"> ремонт системы ЦО</t>
  </si>
  <si>
    <t xml:space="preserve"> ремонт отмостки</t>
  </si>
  <si>
    <t>ОТЧЕТ УК ООО "ЖИЛСЕРВИС ОРЛОВСКОГО РАЙОНА" 2020г.</t>
  </si>
  <si>
    <t>установка замка на двери</t>
  </si>
  <si>
    <t xml:space="preserve"> ремонт мягкой кровли</t>
  </si>
  <si>
    <t xml:space="preserve"> ремонт шиферной кровли</t>
  </si>
  <si>
    <t>ж/д  Садовый 2</t>
  </si>
  <si>
    <t>ж/д  Садовый 3</t>
  </si>
  <si>
    <t xml:space="preserve"> ремонт порожков</t>
  </si>
  <si>
    <t>ж/д  Садовый 4</t>
  </si>
  <si>
    <t>ж/д  Садовый 5</t>
  </si>
  <si>
    <t>Стеклокром К-4,5 (с\т) 10м2</t>
  </si>
  <si>
    <t>м</t>
  </si>
  <si>
    <t>2 340,00</t>
  </si>
  <si>
    <t>Газ-пропан</t>
  </si>
  <si>
    <t>л</t>
  </si>
  <si>
    <t>Замок висячий</t>
  </si>
  <si>
    <t>шт</t>
  </si>
  <si>
    <t>Праймер битумный</t>
  </si>
  <si>
    <t>4 680,00</t>
  </si>
  <si>
    <t>Мастика битумная</t>
  </si>
  <si>
    <t>кг</t>
  </si>
  <si>
    <t>Эмаль ПФ-115 черная</t>
  </si>
  <si>
    <t>ревизия и покраска задвижек</t>
  </si>
  <si>
    <t>Болт оцинк. 12х60</t>
  </si>
  <si>
    <t>Гайка шестигранная М12</t>
  </si>
  <si>
    <t>Полотно по металлу</t>
  </si>
  <si>
    <t>кран шаровый для воды 1  3/4" ВВ рычаг Ру16</t>
  </si>
  <si>
    <t>ПП Уголок 90х25</t>
  </si>
  <si>
    <t>ПП Муфта разъемная 25-3/4  НР</t>
  </si>
  <si>
    <t xml:space="preserve">ремонт мягкой кровли </t>
  </si>
  <si>
    <t>Труба 110-0,5 м РР</t>
  </si>
  <si>
    <t>Ушко  угловое</t>
  </si>
  <si>
    <t>Саморез окссидированный 3,5*25</t>
  </si>
  <si>
    <t>Датчик движения ДД 010 бел</t>
  </si>
  <si>
    <t>Замена датчика движения</t>
  </si>
  <si>
    <t>Цемент М500</t>
  </si>
  <si>
    <t>Кирпич рядовой одинарный</t>
  </si>
  <si>
    <t xml:space="preserve">ремонт канализационных сетей </t>
  </si>
  <si>
    <t>Пробой-ушко 40*90 цинк</t>
  </si>
  <si>
    <t>Песок</t>
  </si>
  <si>
    <t>м3</t>
  </si>
  <si>
    <t xml:space="preserve"> частичный ремонт отмостки</t>
  </si>
  <si>
    <t>1 170,00</t>
  </si>
  <si>
    <t>Лампа Лон 60</t>
  </si>
  <si>
    <t>Шпатлевка выравнивающая "Боларс"</t>
  </si>
  <si>
    <t>Муфта 110 Политек РТП</t>
  </si>
  <si>
    <t>Тройник 110х110х90</t>
  </si>
  <si>
    <t>Переход на чугун 110х123 с рез</t>
  </si>
  <si>
    <t>Труба 110  1м политрон</t>
  </si>
  <si>
    <t>Герметик Момент силиконовый 280мл</t>
  </si>
  <si>
    <t>Патрубок компенсаторный 110</t>
  </si>
  <si>
    <t>Манжет 123*110</t>
  </si>
  <si>
    <t>Шифер 8 волновый</t>
  </si>
  <si>
    <t>Гвозди шиферные</t>
  </si>
  <si>
    <t>Железо 1.25х 2.05</t>
  </si>
  <si>
    <t>ремонт лаза (выход на чердак)</t>
  </si>
  <si>
    <t>замена участка канал. трубы</t>
  </si>
  <si>
    <t>Труба 110  - 3,0м Политрон</t>
  </si>
  <si>
    <t>Патрубок компенсаторный 50</t>
  </si>
  <si>
    <t>Труба 110  - 2,0м Политрон</t>
  </si>
  <si>
    <t>Ревизия 110 РР</t>
  </si>
  <si>
    <t xml:space="preserve">ремонт дверных откосов </t>
  </si>
  <si>
    <t>ремонт канализационных сетей</t>
  </si>
  <si>
    <t>площадь (кв.м)</t>
  </si>
  <si>
    <t>тариф</t>
  </si>
  <si>
    <t>фактические доходы</t>
  </si>
  <si>
    <t>период выполнения работ</t>
  </si>
  <si>
    <t>декабрь</t>
  </si>
  <si>
    <t>август, сентябрь</t>
  </si>
  <si>
    <t>январь,март</t>
  </si>
  <si>
    <t>февраль,март,август,сентябрь</t>
  </si>
  <si>
    <t>июнь</t>
  </si>
  <si>
    <t>февраль,март,июнь</t>
  </si>
  <si>
    <t>июнь,сентябрь,декабрь</t>
  </si>
  <si>
    <t>январь,март,июнь</t>
  </si>
  <si>
    <t>апрель,июнь</t>
  </si>
  <si>
    <t>июль,сентябрь</t>
  </si>
  <si>
    <t>сентябрь</t>
  </si>
  <si>
    <t>Фин. результат за год (перерасход):</t>
  </si>
  <si>
    <t>Фин. результат за год (остаток):</t>
  </si>
  <si>
    <t>благоустройство придом. территорий</t>
  </si>
  <si>
    <t>услуги банка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</si>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</sst>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/>
    <xf numFmtId="0" fontId="4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K12" sqref="K12"/>
    </sheetView>
  </sheetViews>
  <sheetFormatPr defaultRowHeight="15" x14ac:dyDescent="0.25"/>
  <cols>
    <col min="1" max="1" width="40.42578125" customWidth="1"/>
    <col min="2" max="2" width="9.140625" hidden="1" customWidth="1"/>
    <col min="3" max="3" width="10.7109375" hidden="1" customWidth="1"/>
    <col min="4" max="4" width="14.42578125" customWidth="1"/>
    <col min="5" max="5" width="8.7109375" hidden="1" customWidth="1"/>
    <col min="6" max="6" width="8.85546875" hidden="1" customWidth="1"/>
    <col min="7" max="7" width="0.42578125" hidden="1" customWidth="1"/>
    <col min="8" max="8" width="10.42578125" customWidth="1"/>
    <col min="9" max="9" width="12.140625" customWidth="1"/>
    <col min="10" max="10" width="4.85546875" hidden="1" customWidth="1"/>
    <col min="11" max="11" width="42.7109375" customWidth="1"/>
    <col min="12" max="14" width="9.140625" hidden="1" customWidth="1"/>
  </cols>
  <sheetData>
    <row r="1" spans="1:14" ht="15.7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 ht="15.75" x14ac:dyDescent="0.25">
      <c r="A2" s="14" t="s">
        <v>85</v>
      </c>
      <c r="B2" s="14"/>
      <c r="C2" s="14"/>
      <c r="D2" s="14">
        <v>935.4</v>
      </c>
      <c r="E2" s="14"/>
      <c r="F2" s="14"/>
      <c r="G2" s="14"/>
      <c r="H2" s="14"/>
      <c r="I2" s="14"/>
      <c r="J2" s="14"/>
      <c r="K2" s="14"/>
    </row>
    <row r="3" spans="1:14" ht="15.75" x14ac:dyDescent="0.25">
      <c r="A3" s="14" t="s">
        <v>86</v>
      </c>
      <c r="B3" s="14"/>
      <c r="C3" s="14"/>
      <c r="D3" s="14">
        <v>12.2</v>
      </c>
      <c r="E3" s="14"/>
      <c r="F3" s="14"/>
      <c r="G3" s="14"/>
      <c r="H3" s="14"/>
      <c r="I3" s="14"/>
      <c r="J3" s="14"/>
      <c r="K3" s="14"/>
    </row>
    <row r="4" spans="1:14" ht="15.75" x14ac:dyDescent="0.25">
      <c r="A4" s="14" t="s">
        <v>87</v>
      </c>
      <c r="B4" s="14"/>
      <c r="C4" s="14"/>
      <c r="D4" s="16">
        <f>D2*D3*12/100*95</f>
        <v>130095.432</v>
      </c>
      <c r="E4" s="14"/>
      <c r="F4" s="14"/>
      <c r="G4" s="14"/>
      <c r="H4" s="17" t="s">
        <v>104</v>
      </c>
      <c r="I4" s="14"/>
      <c r="J4" s="14"/>
      <c r="K4" s="14"/>
    </row>
    <row r="5" spans="1:14" ht="18.75" x14ac:dyDescent="0.3">
      <c r="A5" s="13" t="s">
        <v>27</v>
      </c>
      <c r="B5" s="1"/>
      <c r="C5" s="1"/>
      <c r="D5" s="1"/>
      <c r="E5" s="1"/>
      <c r="F5" s="1"/>
      <c r="G5" s="1"/>
      <c r="H5" s="17"/>
      <c r="I5" s="1"/>
      <c r="J5" s="1"/>
      <c r="K5" s="1" t="s">
        <v>88</v>
      </c>
    </row>
    <row r="6" spans="1:14" ht="18.75" x14ac:dyDescent="0.3">
      <c r="A6" s="2" t="s">
        <v>25</v>
      </c>
      <c r="B6" s="2"/>
      <c r="C6" s="2"/>
      <c r="D6" s="15">
        <v>50926.239999999998</v>
      </c>
      <c r="E6" s="2"/>
      <c r="F6" s="2"/>
      <c r="G6" s="2"/>
      <c r="H6" s="2"/>
      <c r="I6" s="2"/>
      <c r="J6" s="2"/>
      <c r="K6" s="2" t="s">
        <v>94</v>
      </c>
      <c r="L6" s="2"/>
      <c r="M6" s="2"/>
      <c r="N6" s="2"/>
    </row>
    <row r="7" spans="1:14" ht="18.75" x14ac:dyDescent="0.3">
      <c r="A7" s="2" t="s">
        <v>20</v>
      </c>
      <c r="B7" s="2"/>
      <c r="C7" s="2"/>
      <c r="D7" s="15">
        <v>3420.21</v>
      </c>
      <c r="E7" s="2"/>
      <c r="F7" s="2"/>
      <c r="G7" s="2"/>
      <c r="H7" s="2"/>
      <c r="I7" s="2"/>
      <c r="J7" s="2"/>
      <c r="K7" s="2" t="s">
        <v>89</v>
      </c>
      <c r="L7" s="2"/>
      <c r="M7" s="2"/>
      <c r="N7" s="2"/>
    </row>
    <row r="8" spans="1:14" ht="18.75" x14ac:dyDescent="0.3">
      <c r="A8" s="2" t="s">
        <v>21</v>
      </c>
      <c r="B8" s="2"/>
      <c r="C8" s="2"/>
      <c r="D8" s="15">
        <v>865.96</v>
      </c>
      <c r="E8" s="2"/>
      <c r="F8" s="2"/>
      <c r="G8" s="2"/>
      <c r="H8" s="2"/>
      <c r="I8" s="2"/>
      <c r="J8" s="2"/>
      <c r="K8" s="2" t="s">
        <v>90</v>
      </c>
      <c r="L8" s="2"/>
      <c r="M8" s="2"/>
      <c r="N8" s="2"/>
    </row>
    <row r="9" spans="1:14" ht="18.75" x14ac:dyDescent="0.3">
      <c r="A9" s="2" t="s">
        <v>4</v>
      </c>
      <c r="B9" s="2"/>
      <c r="C9" s="2"/>
      <c r="D9" s="15">
        <v>17919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.75" x14ac:dyDescent="0.3">
      <c r="A10" s="2" t="s">
        <v>5</v>
      </c>
      <c r="B10" s="2"/>
      <c r="C10" s="2"/>
      <c r="D10" s="15">
        <v>16428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8.75" x14ac:dyDescent="0.3">
      <c r="A11" s="2" t="s">
        <v>6</v>
      </c>
      <c r="B11" s="2"/>
      <c r="C11" s="2"/>
      <c r="D11" s="15">
        <v>33661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8.75" x14ac:dyDescent="0.3">
      <c r="A12" s="2" t="s">
        <v>7</v>
      </c>
      <c r="B12" s="2"/>
      <c r="C12" s="2"/>
      <c r="D12" s="15">
        <v>6852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8.75" x14ac:dyDescent="0.3">
      <c r="A13" s="2" t="s">
        <v>8</v>
      </c>
      <c r="B13" s="2"/>
      <c r="C13" s="2"/>
      <c r="D13" s="15">
        <v>27156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8.75" x14ac:dyDescent="0.3">
      <c r="A14" s="2" t="s">
        <v>9</v>
      </c>
      <c r="B14" s="2"/>
      <c r="C14" s="2"/>
      <c r="D14" s="15">
        <v>1234.68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8.75" x14ac:dyDescent="0.3">
      <c r="A15" s="2" t="s">
        <v>10</v>
      </c>
      <c r="B15" s="2"/>
      <c r="C15" s="2"/>
      <c r="D15" s="15">
        <v>1795.92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8.75" x14ac:dyDescent="0.3">
      <c r="A16" s="2" t="s">
        <v>11</v>
      </c>
      <c r="B16" s="2"/>
      <c r="C16" s="2"/>
      <c r="D16" s="15">
        <v>2166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8.75" x14ac:dyDescent="0.3">
      <c r="A17" s="2" t="s">
        <v>24</v>
      </c>
      <c r="B17" s="2"/>
      <c r="C17" s="2"/>
      <c r="D17" s="15">
        <v>132.47999999999999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8.75" x14ac:dyDescent="0.3">
      <c r="A18" s="6" t="s">
        <v>102</v>
      </c>
      <c r="B18" s="2"/>
      <c r="C18" s="2"/>
      <c r="D18" s="15">
        <v>1403.1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8.75" x14ac:dyDescent="0.3">
      <c r="A19" s="6" t="s">
        <v>103</v>
      </c>
      <c r="B19" s="2"/>
      <c r="C19" s="2"/>
      <c r="D19" s="15">
        <v>2602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8.75" x14ac:dyDescent="0.3">
      <c r="A20" s="7" t="s">
        <v>12</v>
      </c>
      <c r="B20" s="7"/>
      <c r="C20" s="7"/>
      <c r="D20" s="9">
        <f>SUM(D6:D19)</f>
        <v>166562.59000000003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8.75" x14ac:dyDescent="0.3">
      <c r="A21" s="7" t="s">
        <v>100</v>
      </c>
      <c r="B21" s="7"/>
      <c r="C21" s="7"/>
      <c r="D21" s="12">
        <f>D4-D20</f>
        <v>-36467.158000000025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.75" x14ac:dyDescent="0.3">
      <c r="A22" s="21" t="s">
        <v>13</v>
      </c>
      <c r="B22" s="22"/>
      <c r="C22" s="22"/>
      <c r="D22" s="22"/>
      <c r="E22" s="22"/>
      <c r="F22" s="22"/>
      <c r="G22" s="22"/>
      <c r="H22" s="22"/>
      <c r="I22" s="22"/>
      <c r="J22" s="22"/>
      <c r="K22" s="23"/>
      <c r="L22" s="2"/>
      <c r="M22" s="2"/>
      <c r="N22" s="2"/>
    </row>
    <row r="23" spans="1:14" ht="18.75" x14ac:dyDescent="0.3">
      <c r="A23" s="2" t="s">
        <v>14</v>
      </c>
      <c r="B23" s="2" t="s">
        <v>15</v>
      </c>
      <c r="C23" s="2"/>
      <c r="D23" s="2" t="s">
        <v>16</v>
      </c>
      <c r="E23" s="2"/>
      <c r="F23" s="2" t="s">
        <v>17</v>
      </c>
      <c r="G23" s="2"/>
      <c r="H23" s="2"/>
      <c r="I23" s="2" t="s">
        <v>18</v>
      </c>
      <c r="J23" s="2"/>
      <c r="K23" s="2"/>
      <c r="L23" s="2"/>
      <c r="M23" s="2"/>
      <c r="N23" s="2"/>
    </row>
    <row r="24" spans="1:14" ht="18.75" x14ac:dyDescent="0.3">
      <c r="A24" s="4" t="s">
        <v>32</v>
      </c>
      <c r="B24" s="2">
        <v>6</v>
      </c>
      <c r="C24" s="2" t="s">
        <v>33</v>
      </c>
      <c r="D24" s="15">
        <v>20</v>
      </c>
      <c r="E24" s="15"/>
      <c r="F24" s="15">
        <v>117</v>
      </c>
      <c r="G24" s="15"/>
      <c r="H24" s="15" t="s">
        <v>33</v>
      </c>
      <c r="I24" s="15" t="s">
        <v>34</v>
      </c>
      <c r="J24" s="2"/>
      <c r="K24" s="2" t="s">
        <v>51</v>
      </c>
      <c r="L24" s="2"/>
      <c r="M24" s="2"/>
      <c r="N24" s="2"/>
    </row>
    <row r="25" spans="1:14" ht="18.75" x14ac:dyDescent="0.3">
      <c r="A25" s="4" t="s">
        <v>35</v>
      </c>
      <c r="B25" s="2"/>
      <c r="C25" s="2" t="s">
        <v>36</v>
      </c>
      <c r="D25" s="15">
        <v>20</v>
      </c>
      <c r="E25" s="15"/>
      <c r="F25" s="15">
        <v>21.82</v>
      </c>
      <c r="G25" s="15"/>
      <c r="H25" s="15" t="s">
        <v>36</v>
      </c>
      <c r="I25" s="15">
        <v>436.4</v>
      </c>
      <c r="J25" s="2"/>
      <c r="K25" s="2" t="s">
        <v>51</v>
      </c>
      <c r="L25" s="2"/>
      <c r="M25" s="2"/>
      <c r="N25" s="2"/>
    </row>
    <row r="26" spans="1:14" ht="18.75" x14ac:dyDescent="0.3">
      <c r="A26" s="4" t="s">
        <v>37</v>
      </c>
      <c r="B26" s="2">
        <v>796</v>
      </c>
      <c r="C26" s="2" t="s">
        <v>38</v>
      </c>
      <c r="D26" s="15">
        <v>1</v>
      </c>
      <c r="E26" s="15"/>
      <c r="F26" s="15">
        <v>132.47999999999999</v>
      </c>
      <c r="G26" s="15"/>
      <c r="H26" s="15" t="s">
        <v>38</v>
      </c>
      <c r="I26" s="15">
        <v>132.47999999999999</v>
      </c>
      <c r="J26" s="2"/>
      <c r="K26" s="2" t="s">
        <v>24</v>
      </c>
      <c r="L26" s="2"/>
      <c r="M26" s="2"/>
      <c r="N26" s="2"/>
    </row>
    <row r="27" spans="1:14" ht="18.75" x14ac:dyDescent="0.3">
      <c r="A27" s="4" t="s">
        <v>39</v>
      </c>
      <c r="B27" s="2"/>
      <c r="C27" s="2" t="s">
        <v>36</v>
      </c>
      <c r="D27" s="15">
        <v>2</v>
      </c>
      <c r="E27" s="15"/>
      <c r="F27" s="15">
        <v>77.78</v>
      </c>
      <c r="G27" s="15"/>
      <c r="H27" s="15" t="s">
        <v>36</v>
      </c>
      <c r="I27" s="15">
        <v>155.56</v>
      </c>
      <c r="J27" s="2"/>
      <c r="K27" s="2" t="s">
        <v>25</v>
      </c>
      <c r="L27" s="2"/>
      <c r="M27" s="2"/>
      <c r="N27" s="2"/>
    </row>
    <row r="28" spans="1:14" ht="18.75" x14ac:dyDescent="0.3">
      <c r="A28" s="4" t="s">
        <v>35</v>
      </c>
      <c r="B28" s="2"/>
      <c r="C28" s="2" t="s">
        <v>36</v>
      </c>
      <c r="D28" s="15">
        <v>10</v>
      </c>
      <c r="E28" s="15"/>
      <c r="F28" s="15">
        <v>22.9</v>
      </c>
      <c r="G28" s="15"/>
      <c r="H28" s="15" t="s">
        <v>36</v>
      </c>
      <c r="I28" s="15">
        <v>229</v>
      </c>
      <c r="J28" s="2"/>
      <c r="K28" s="2" t="s">
        <v>25</v>
      </c>
      <c r="L28" s="2"/>
      <c r="M28" s="2"/>
      <c r="N28" s="2"/>
    </row>
    <row r="29" spans="1:14" ht="18.75" x14ac:dyDescent="0.3">
      <c r="A29" s="4" t="s">
        <v>32</v>
      </c>
      <c r="B29" s="2">
        <v>6</v>
      </c>
      <c r="C29" s="2" t="s">
        <v>33</v>
      </c>
      <c r="D29" s="15">
        <v>40</v>
      </c>
      <c r="E29" s="15"/>
      <c r="F29" s="15">
        <v>117</v>
      </c>
      <c r="G29" s="15"/>
      <c r="H29" s="15" t="s">
        <v>33</v>
      </c>
      <c r="I29" s="15" t="s">
        <v>40</v>
      </c>
      <c r="J29" s="2"/>
      <c r="K29" s="2" t="s">
        <v>25</v>
      </c>
      <c r="L29" s="2"/>
      <c r="M29" s="2"/>
      <c r="N29" s="2"/>
    </row>
    <row r="30" spans="1:14" ht="18.75" x14ac:dyDescent="0.3">
      <c r="A30" s="4" t="s">
        <v>41</v>
      </c>
      <c r="B30" s="2">
        <v>166</v>
      </c>
      <c r="C30" s="2" t="s">
        <v>42</v>
      </c>
      <c r="D30" s="15">
        <v>2</v>
      </c>
      <c r="E30" s="15"/>
      <c r="F30" s="15">
        <v>41.67</v>
      </c>
      <c r="G30" s="15"/>
      <c r="H30" s="15" t="s">
        <v>42</v>
      </c>
      <c r="I30" s="15">
        <v>83.34</v>
      </c>
      <c r="J30" s="2"/>
      <c r="K30" s="2" t="s">
        <v>25</v>
      </c>
      <c r="L30" s="2"/>
      <c r="M30" s="2"/>
      <c r="N30" s="2"/>
    </row>
    <row r="31" spans="1:14" ht="18.75" x14ac:dyDescent="0.3">
      <c r="A31" s="4" t="s">
        <v>43</v>
      </c>
      <c r="B31" s="2">
        <v>166</v>
      </c>
      <c r="C31" s="2" t="s">
        <v>42</v>
      </c>
      <c r="D31" s="15">
        <v>0.5</v>
      </c>
      <c r="E31" s="15"/>
      <c r="F31" s="15">
        <v>119.56</v>
      </c>
      <c r="G31" s="15"/>
      <c r="H31" s="15" t="s">
        <v>42</v>
      </c>
      <c r="I31" s="15">
        <v>59.78</v>
      </c>
      <c r="J31" s="2"/>
      <c r="K31" s="2" t="s">
        <v>44</v>
      </c>
      <c r="L31" s="2"/>
      <c r="M31" s="2"/>
      <c r="N31" s="2"/>
    </row>
    <row r="32" spans="1:14" ht="18.75" x14ac:dyDescent="0.3">
      <c r="A32" s="4" t="s">
        <v>45</v>
      </c>
      <c r="B32" s="2">
        <v>796</v>
      </c>
      <c r="C32" s="2" t="s">
        <v>38</v>
      </c>
      <c r="D32" s="15">
        <v>4</v>
      </c>
      <c r="E32" s="15"/>
      <c r="F32" s="15">
        <v>15</v>
      </c>
      <c r="G32" s="15"/>
      <c r="H32" s="15" t="s">
        <v>38</v>
      </c>
      <c r="I32" s="15">
        <v>60</v>
      </c>
      <c r="J32" s="2"/>
      <c r="K32" s="2" t="s">
        <v>44</v>
      </c>
      <c r="L32" s="2"/>
      <c r="M32" s="2"/>
      <c r="N32" s="2"/>
    </row>
    <row r="33" spans="1:14" ht="18.75" x14ac:dyDescent="0.3">
      <c r="A33" s="4" t="s">
        <v>46</v>
      </c>
      <c r="B33" s="2">
        <v>796</v>
      </c>
      <c r="C33" s="2" t="s">
        <v>38</v>
      </c>
      <c r="D33" s="15">
        <v>4</v>
      </c>
      <c r="E33" s="15"/>
      <c r="F33" s="15">
        <v>3.8</v>
      </c>
      <c r="G33" s="15"/>
      <c r="H33" s="15" t="s">
        <v>38</v>
      </c>
      <c r="I33" s="15">
        <v>15.2</v>
      </c>
      <c r="J33" s="2"/>
      <c r="K33" s="2" t="s">
        <v>44</v>
      </c>
      <c r="L33" s="2"/>
      <c r="M33" s="2"/>
      <c r="N33" s="2"/>
    </row>
    <row r="34" spans="1:14" ht="18.75" x14ac:dyDescent="0.3">
      <c r="A34" s="4" t="s">
        <v>46</v>
      </c>
      <c r="B34" s="2">
        <v>796</v>
      </c>
      <c r="C34" s="2" t="s">
        <v>38</v>
      </c>
      <c r="D34" s="15">
        <v>4</v>
      </c>
      <c r="E34" s="15"/>
      <c r="F34" s="15">
        <v>3.8</v>
      </c>
      <c r="G34" s="15"/>
      <c r="H34" s="15" t="s">
        <v>38</v>
      </c>
      <c r="I34" s="15">
        <v>15.2</v>
      </c>
      <c r="J34" s="2"/>
      <c r="K34" s="2" t="s">
        <v>44</v>
      </c>
      <c r="L34" s="2"/>
      <c r="M34" s="2"/>
      <c r="N34" s="2"/>
    </row>
    <row r="35" spans="1:14" ht="18.75" x14ac:dyDescent="0.3">
      <c r="A35" s="4" t="s">
        <v>45</v>
      </c>
      <c r="B35" s="2">
        <v>796</v>
      </c>
      <c r="C35" s="2" t="s">
        <v>38</v>
      </c>
      <c r="D35" s="15">
        <v>4</v>
      </c>
      <c r="E35" s="15"/>
      <c r="F35" s="15">
        <v>15</v>
      </c>
      <c r="G35" s="15"/>
      <c r="H35" s="15" t="s">
        <v>38</v>
      </c>
      <c r="I35" s="15">
        <v>60</v>
      </c>
      <c r="J35" s="2"/>
      <c r="K35" s="2" t="s">
        <v>44</v>
      </c>
      <c r="L35" s="2"/>
      <c r="M35" s="2"/>
      <c r="N35" s="2"/>
    </row>
    <row r="36" spans="1:14" ht="18.75" x14ac:dyDescent="0.3">
      <c r="A36" s="4" t="s">
        <v>43</v>
      </c>
      <c r="B36" s="2">
        <v>166</v>
      </c>
      <c r="C36" s="2" t="s">
        <v>42</v>
      </c>
      <c r="D36" s="15">
        <v>0.5</v>
      </c>
      <c r="E36" s="15"/>
      <c r="F36" s="15">
        <v>119.56</v>
      </c>
      <c r="G36" s="15"/>
      <c r="H36" s="15" t="s">
        <v>42</v>
      </c>
      <c r="I36" s="15">
        <v>59.78</v>
      </c>
      <c r="J36" s="2"/>
      <c r="K36" s="2" t="s">
        <v>44</v>
      </c>
      <c r="L36" s="2"/>
      <c r="M36" s="2"/>
      <c r="N36" s="2"/>
    </row>
    <row r="37" spans="1:14" ht="18.75" x14ac:dyDescent="0.3">
      <c r="A37" s="4" t="s">
        <v>47</v>
      </c>
      <c r="B37" s="2">
        <v>796</v>
      </c>
      <c r="C37" s="2" t="s">
        <v>38</v>
      </c>
      <c r="D37" s="15">
        <v>1</v>
      </c>
      <c r="E37" s="15"/>
      <c r="F37" s="15">
        <v>14.05</v>
      </c>
      <c r="G37" s="15"/>
      <c r="H37" s="15" t="s">
        <v>38</v>
      </c>
      <c r="I37" s="15">
        <v>14.05</v>
      </c>
      <c r="J37" s="2"/>
      <c r="K37" s="2" t="s">
        <v>20</v>
      </c>
      <c r="L37" s="2"/>
      <c r="M37" s="2"/>
      <c r="N37" s="2"/>
    </row>
    <row r="38" spans="1:14" ht="37.5" x14ac:dyDescent="0.3">
      <c r="A38" s="4" t="s">
        <v>48</v>
      </c>
      <c r="B38" s="2">
        <v>796</v>
      </c>
      <c r="C38" s="2" t="s">
        <v>38</v>
      </c>
      <c r="D38" s="15">
        <v>2</v>
      </c>
      <c r="E38" s="15"/>
      <c r="F38" s="15">
        <v>204.08</v>
      </c>
      <c r="G38" s="15"/>
      <c r="H38" s="15" t="s">
        <v>38</v>
      </c>
      <c r="I38" s="15">
        <v>408.16</v>
      </c>
      <c r="J38" s="2"/>
      <c r="K38" s="2" t="s">
        <v>20</v>
      </c>
      <c r="L38" s="2"/>
      <c r="M38" s="2"/>
      <c r="N38" s="2"/>
    </row>
    <row r="39" spans="1:14" ht="18.75" x14ac:dyDescent="0.3">
      <c r="A39" s="4" t="s">
        <v>49</v>
      </c>
      <c r="B39" s="2">
        <v>796</v>
      </c>
      <c r="C39" s="2" t="s">
        <v>38</v>
      </c>
      <c r="D39" s="15">
        <v>2</v>
      </c>
      <c r="E39" s="15"/>
      <c r="F39" s="15">
        <v>10</v>
      </c>
      <c r="G39" s="15"/>
      <c r="H39" s="15" t="s">
        <v>38</v>
      </c>
      <c r="I39" s="15">
        <v>20</v>
      </c>
      <c r="J39" s="2"/>
      <c r="K39" s="2" t="s">
        <v>20</v>
      </c>
      <c r="L39" s="2"/>
      <c r="M39" s="2"/>
      <c r="N39" s="2"/>
    </row>
    <row r="40" spans="1:14" ht="18.75" x14ac:dyDescent="0.3">
      <c r="A40" s="4" t="s">
        <v>50</v>
      </c>
      <c r="B40" s="2">
        <v>796</v>
      </c>
      <c r="C40" s="2" t="s">
        <v>38</v>
      </c>
      <c r="D40" s="15">
        <v>2</v>
      </c>
      <c r="E40" s="15"/>
      <c r="F40" s="15">
        <v>180</v>
      </c>
      <c r="G40" s="15"/>
      <c r="H40" s="15" t="s">
        <v>38</v>
      </c>
      <c r="I40" s="15">
        <v>360</v>
      </c>
      <c r="J40" s="2"/>
      <c r="K40" s="2" t="s">
        <v>20</v>
      </c>
      <c r="L40" s="2"/>
      <c r="M40" s="2"/>
      <c r="N40" s="2"/>
    </row>
    <row r="41" spans="1:14" ht="18.75" x14ac:dyDescent="0.3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</sheetData>
  <mergeCells count="2">
    <mergeCell ref="A22:K22"/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H5" sqref="H5"/>
    </sheetView>
  </sheetViews>
  <sheetFormatPr defaultRowHeight="15" x14ac:dyDescent="0.25"/>
  <cols>
    <col min="1" max="1" width="38.5703125" customWidth="1"/>
    <col min="2" max="2" width="0.140625" hidden="1" customWidth="1"/>
    <col min="3" max="3" width="9.7109375" hidden="1" customWidth="1"/>
    <col min="4" max="4" width="12" customWidth="1"/>
    <col min="5" max="5" width="9.140625" hidden="1" customWidth="1"/>
    <col min="6" max="6" width="8.85546875" hidden="1" customWidth="1"/>
    <col min="7" max="7" width="9.140625" hidden="1" customWidth="1"/>
    <col min="8" max="8" width="8.5703125" customWidth="1"/>
    <col min="9" max="9" width="11.42578125" customWidth="1"/>
    <col min="10" max="10" width="9.140625" hidden="1" customWidth="1"/>
    <col min="11" max="11" width="42.140625" customWidth="1"/>
  </cols>
  <sheetData>
    <row r="1" spans="1:11" ht="15.7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14" t="s">
        <v>85</v>
      </c>
      <c r="B2" s="14"/>
      <c r="C2" s="14"/>
      <c r="D2" s="14">
        <v>934.3</v>
      </c>
      <c r="E2" s="14"/>
      <c r="F2" s="14"/>
      <c r="G2" s="14"/>
      <c r="H2" s="14"/>
      <c r="I2" s="14"/>
      <c r="J2" s="14"/>
      <c r="K2" s="14"/>
    </row>
    <row r="3" spans="1:11" ht="15.75" x14ac:dyDescent="0.25">
      <c r="A3" s="14" t="s">
        <v>86</v>
      </c>
      <c r="B3" s="14"/>
      <c r="C3" s="14"/>
      <c r="D3" s="14">
        <v>12.2</v>
      </c>
      <c r="E3" s="14"/>
      <c r="F3" s="14"/>
      <c r="G3" s="14"/>
      <c r="H3" s="14"/>
      <c r="I3" s="14"/>
      <c r="J3" s="14"/>
      <c r="K3" s="14"/>
    </row>
    <row r="4" spans="1:11" ht="15.75" x14ac:dyDescent="0.25">
      <c r="A4" s="14" t="s">
        <v>87</v>
      </c>
      <c r="B4" s="14"/>
      <c r="C4" s="14"/>
      <c r="D4" s="16">
        <f>D2*D3*12/100*95</f>
        <v>129942.444</v>
      </c>
      <c r="E4" s="14"/>
      <c r="F4" s="14"/>
      <c r="G4" s="14"/>
      <c r="H4" s="17" t="s">
        <v>104</v>
      </c>
      <c r="I4" s="14"/>
      <c r="J4" s="14"/>
      <c r="K4" s="14"/>
    </row>
    <row r="5" spans="1:11" ht="15.75" x14ac:dyDescent="0.25">
      <c r="A5" s="7" t="s">
        <v>30</v>
      </c>
      <c r="B5" s="6"/>
      <c r="C5" s="6"/>
      <c r="D5" s="6"/>
      <c r="E5" s="6"/>
      <c r="F5" s="6"/>
      <c r="G5" s="6"/>
      <c r="H5" s="17"/>
      <c r="I5" s="6"/>
      <c r="J5" s="6"/>
      <c r="K5" s="6" t="s">
        <v>88</v>
      </c>
    </row>
    <row r="6" spans="1:11" ht="15.75" x14ac:dyDescent="0.25">
      <c r="A6" s="6" t="s">
        <v>25</v>
      </c>
      <c r="B6" s="6"/>
      <c r="C6" s="6"/>
      <c r="D6" s="8">
        <v>18344.45</v>
      </c>
      <c r="E6" s="6"/>
      <c r="F6" s="6"/>
      <c r="G6" s="6"/>
      <c r="H6" s="6"/>
      <c r="I6" s="6"/>
      <c r="J6" s="6"/>
      <c r="K6" s="6" t="s">
        <v>95</v>
      </c>
    </row>
    <row r="7" spans="1:11" ht="15.75" x14ac:dyDescent="0.25">
      <c r="A7" s="6" t="s">
        <v>22</v>
      </c>
      <c r="B7" s="6"/>
      <c r="C7" s="6"/>
      <c r="D7" s="8">
        <v>3210.5</v>
      </c>
      <c r="E7" s="6"/>
      <c r="F7" s="6"/>
      <c r="G7" s="6"/>
      <c r="H7" s="6"/>
      <c r="I7" s="6"/>
      <c r="J7" s="6"/>
      <c r="K7" s="6" t="s">
        <v>97</v>
      </c>
    </row>
    <row r="8" spans="1:11" ht="15.75" x14ac:dyDescent="0.25">
      <c r="A8" s="6" t="s">
        <v>29</v>
      </c>
      <c r="B8" s="6"/>
      <c r="C8" s="6"/>
      <c r="D8" s="8">
        <v>337</v>
      </c>
      <c r="E8" s="6"/>
      <c r="F8" s="6"/>
      <c r="G8" s="6"/>
      <c r="H8" s="6"/>
      <c r="I8" s="6"/>
      <c r="J8" s="6"/>
      <c r="K8" s="6" t="s">
        <v>99</v>
      </c>
    </row>
    <row r="9" spans="1:11" ht="15.75" x14ac:dyDescent="0.25">
      <c r="A9" s="6" t="s">
        <v>21</v>
      </c>
      <c r="B9" s="6"/>
      <c r="C9" s="6"/>
      <c r="D9" s="8">
        <v>395.03</v>
      </c>
      <c r="E9" s="6"/>
      <c r="F9" s="6"/>
      <c r="G9" s="6"/>
      <c r="H9" s="6"/>
      <c r="I9" s="6"/>
      <c r="J9" s="6"/>
      <c r="K9" s="6" t="s">
        <v>90</v>
      </c>
    </row>
    <row r="10" spans="1:11" ht="15.75" x14ac:dyDescent="0.25">
      <c r="A10" s="6" t="s">
        <v>4</v>
      </c>
      <c r="B10" s="6"/>
      <c r="C10" s="6"/>
      <c r="D10" s="8">
        <v>17907</v>
      </c>
      <c r="E10" s="6"/>
      <c r="F10" s="6"/>
      <c r="G10" s="6"/>
      <c r="H10" s="6"/>
      <c r="I10" s="6"/>
      <c r="J10" s="6"/>
      <c r="K10" s="6"/>
    </row>
    <row r="11" spans="1:11" ht="15.75" x14ac:dyDescent="0.25">
      <c r="A11" s="6" t="s">
        <v>3</v>
      </c>
      <c r="B11" s="6"/>
      <c r="C11" s="6"/>
      <c r="D11" s="8">
        <v>12.99</v>
      </c>
      <c r="E11" s="6"/>
      <c r="F11" s="6"/>
      <c r="G11" s="6"/>
      <c r="H11" s="6"/>
      <c r="I11" s="6"/>
      <c r="J11" s="6"/>
      <c r="K11" s="6"/>
    </row>
    <row r="12" spans="1:11" ht="15.75" x14ac:dyDescent="0.25">
      <c r="A12" s="6" t="s">
        <v>5</v>
      </c>
      <c r="B12" s="6"/>
      <c r="C12" s="6"/>
      <c r="D12" s="8">
        <v>16416</v>
      </c>
      <c r="E12" s="6"/>
      <c r="F12" s="6"/>
      <c r="G12" s="6"/>
      <c r="H12" s="6"/>
      <c r="I12" s="6"/>
      <c r="J12" s="6"/>
      <c r="K12" s="6"/>
    </row>
    <row r="13" spans="1:11" ht="15.75" x14ac:dyDescent="0.25">
      <c r="A13" s="6" t="s">
        <v>6</v>
      </c>
      <c r="B13" s="6"/>
      <c r="C13" s="6"/>
      <c r="D13" s="8">
        <v>33626</v>
      </c>
      <c r="E13" s="6"/>
      <c r="F13" s="6"/>
      <c r="G13" s="6"/>
      <c r="H13" s="6"/>
      <c r="I13" s="6"/>
      <c r="J13" s="6"/>
      <c r="K13" s="6"/>
    </row>
    <row r="14" spans="1:11" ht="15.75" x14ac:dyDescent="0.25">
      <c r="A14" s="6" t="s">
        <v>7</v>
      </c>
      <c r="B14" s="6"/>
      <c r="C14" s="6"/>
      <c r="D14" s="8">
        <v>6840</v>
      </c>
      <c r="E14" s="6"/>
      <c r="F14" s="6"/>
      <c r="G14" s="6"/>
      <c r="H14" s="6"/>
      <c r="I14" s="6"/>
      <c r="J14" s="6"/>
      <c r="K14" s="6"/>
    </row>
    <row r="15" spans="1:11" ht="15.75" x14ac:dyDescent="0.25">
      <c r="A15" s="6" t="s">
        <v>8</v>
      </c>
      <c r="B15" s="6"/>
      <c r="C15" s="6"/>
      <c r="D15" s="8">
        <v>27132</v>
      </c>
      <c r="E15" s="6"/>
      <c r="F15" s="6"/>
      <c r="G15" s="6"/>
      <c r="H15" s="6"/>
      <c r="I15" s="6"/>
      <c r="J15" s="6"/>
      <c r="K15" s="6"/>
    </row>
    <row r="16" spans="1:11" ht="15.75" x14ac:dyDescent="0.25">
      <c r="A16" s="6" t="s">
        <v>9</v>
      </c>
      <c r="B16" s="6"/>
      <c r="C16" s="6"/>
      <c r="D16" s="8">
        <v>1233.24</v>
      </c>
      <c r="E16" s="6"/>
      <c r="F16" s="6"/>
      <c r="G16" s="6"/>
      <c r="H16" s="6"/>
      <c r="I16" s="6"/>
      <c r="J16" s="6"/>
      <c r="K16" s="6"/>
    </row>
    <row r="17" spans="1:11" ht="15.75" x14ac:dyDescent="0.25">
      <c r="A17" s="6" t="s">
        <v>10</v>
      </c>
      <c r="B17" s="6"/>
      <c r="C17" s="6"/>
      <c r="D17" s="8">
        <v>1793.88</v>
      </c>
      <c r="E17" s="6"/>
      <c r="F17" s="6"/>
      <c r="G17" s="6"/>
      <c r="H17" s="6"/>
      <c r="I17" s="6"/>
      <c r="J17" s="6"/>
      <c r="K17" s="6"/>
    </row>
    <row r="18" spans="1:11" ht="15.75" x14ac:dyDescent="0.25">
      <c r="A18" s="6" t="s">
        <v>11</v>
      </c>
      <c r="B18" s="6"/>
      <c r="C18" s="6"/>
      <c r="D18" s="8">
        <v>2166</v>
      </c>
      <c r="E18" s="6"/>
      <c r="F18" s="6"/>
      <c r="G18" s="6"/>
      <c r="H18" s="6"/>
      <c r="I18" s="6"/>
      <c r="J18" s="6"/>
      <c r="K18" s="6"/>
    </row>
    <row r="19" spans="1:11" ht="15.75" x14ac:dyDescent="0.25">
      <c r="A19" s="6" t="s">
        <v>24</v>
      </c>
      <c r="B19" s="6"/>
      <c r="C19" s="6"/>
      <c r="D19" s="8">
        <v>165.91</v>
      </c>
      <c r="E19" s="6"/>
      <c r="F19" s="6"/>
      <c r="G19" s="6"/>
      <c r="H19" s="6"/>
      <c r="I19" s="6"/>
      <c r="J19" s="6"/>
      <c r="K19" s="6"/>
    </row>
    <row r="20" spans="1:11" ht="15.75" x14ac:dyDescent="0.25">
      <c r="A20" s="6" t="s">
        <v>102</v>
      </c>
      <c r="B20" s="6"/>
      <c r="C20" s="6"/>
      <c r="D20" s="8">
        <v>1401</v>
      </c>
      <c r="E20" s="6"/>
      <c r="F20" s="6"/>
      <c r="G20" s="6"/>
      <c r="H20" s="6"/>
      <c r="I20" s="6"/>
      <c r="J20" s="6"/>
      <c r="K20" s="6"/>
    </row>
    <row r="21" spans="1:11" ht="15.75" x14ac:dyDescent="0.25">
      <c r="A21" s="6" t="s">
        <v>103</v>
      </c>
      <c r="B21" s="6"/>
      <c r="C21" s="6"/>
      <c r="D21" s="8">
        <v>2599</v>
      </c>
      <c r="E21" s="6"/>
      <c r="F21" s="6"/>
      <c r="G21" s="6"/>
      <c r="H21" s="6"/>
      <c r="I21" s="6"/>
      <c r="J21" s="6"/>
      <c r="K21" s="6"/>
    </row>
    <row r="22" spans="1:11" ht="15.75" x14ac:dyDescent="0.25">
      <c r="A22" s="19" t="s">
        <v>12</v>
      </c>
      <c r="B22" s="6"/>
      <c r="C22" s="6"/>
      <c r="D22" s="9">
        <f>SUM(D6:D21)</f>
        <v>133580</v>
      </c>
      <c r="E22" s="6"/>
      <c r="F22" s="6"/>
      <c r="G22" s="6"/>
      <c r="H22" s="6"/>
      <c r="I22" s="6"/>
      <c r="J22" s="6"/>
      <c r="K22" s="6"/>
    </row>
    <row r="23" spans="1:11" ht="18.75" x14ac:dyDescent="0.3">
      <c r="A23" s="7" t="s">
        <v>100</v>
      </c>
      <c r="B23" s="7"/>
      <c r="C23" s="7"/>
      <c r="D23" s="12">
        <f>D4-D22</f>
        <v>-3637.5559999999969</v>
      </c>
      <c r="E23" s="2"/>
      <c r="F23" s="2"/>
      <c r="G23" s="2"/>
      <c r="H23" s="2"/>
      <c r="I23" s="2"/>
      <c r="J23" s="2"/>
      <c r="K23" s="2"/>
    </row>
    <row r="24" spans="1:11" ht="18.75" x14ac:dyDescent="0.3">
      <c r="A24" s="21" t="s">
        <v>13</v>
      </c>
      <c r="B24" s="22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5.75" x14ac:dyDescent="0.25">
      <c r="A25" s="6" t="s">
        <v>14</v>
      </c>
      <c r="B25" s="6" t="s">
        <v>15</v>
      </c>
      <c r="C25" s="6"/>
      <c r="D25" s="6" t="s">
        <v>16</v>
      </c>
      <c r="E25" s="6"/>
      <c r="F25" s="6" t="s">
        <v>17</v>
      </c>
      <c r="G25" s="6"/>
      <c r="H25" s="6"/>
      <c r="I25" s="6" t="s">
        <v>18</v>
      </c>
      <c r="J25" s="6"/>
      <c r="K25" s="6" t="s">
        <v>19</v>
      </c>
    </row>
    <row r="26" spans="1:11" ht="15.75" x14ac:dyDescent="0.25">
      <c r="A26" s="6" t="s">
        <v>37</v>
      </c>
      <c r="B26" s="6">
        <v>796</v>
      </c>
      <c r="C26" s="6" t="s">
        <v>38</v>
      </c>
      <c r="D26" s="8">
        <v>1</v>
      </c>
      <c r="E26" s="8"/>
      <c r="F26" s="8">
        <v>132.47999999999999</v>
      </c>
      <c r="G26" s="8"/>
      <c r="H26" s="8" t="s">
        <v>38</v>
      </c>
      <c r="I26" s="8">
        <v>132.47999999999999</v>
      </c>
      <c r="J26" s="6"/>
      <c r="K26" s="6" t="s">
        <v>24</v>
      </c>
    </row>
    <row r="27" spans="1:11" ht="15.75" x14ac:dyDescent="0.25">
      <c r="A27" s="6" t="s">
        <v>60</v>
      </c>
      <c r="B27" s="6">
        <v>796</v>
      </c>
      <c r="C27" s="6" t="s">
        <v>38</v>
      </c>
      <c r="D27" s="8">
        <v>2</v>
      </c>
      <c r="E27" s="8"/>
      <c r="F27" s="8">
        <v>16</v>
      </c>
      <c r="G27" s="8"/>
      <c r="H27" s="8" t="s">
        <v>38</v>
      </c>
      <c r="I27" s="8">
        <v>32</v>
      </c>
      <c r="J27" s="6"/>
      <c r="K27" s="6" t="s">
        <v>24</v>
      </c>
    </row>
    <row r="28" spans="1:11" ht="15.75" x14ac:dyDescent="0.25">
      <c r="A28" s="6" t="s">
        <v>54</v>
      </c>
      <c r="B28" s="6">
        <v>166</v>
      </c>
      <c r="C28" s="6" t="s">
        <v>42</v>
      </c>
      <c r="D28" s="8">
        <v>5.0000000000000001E-3</v>
      </c>
      <c r="E28" s="8"/>
      <c r="F28" s="8">
        <v>286</v>
      </c>
      <c r="G28" s="8"/>
      <c r="H28" s="8" t="s">
        <v>42</v>
      </c>
      <c r="I28" s="8">
        <v>1.43</v>
      </c>
      <c r="J28" s="6"/>
      <c r="K28" s="6" t="s">
        <v>24</v>
      </c>
    </row>
    <row r="29" spans="1:11" ht="15.75" x14ac:dyDescent="0.25">
      <c r="A29" s="6" t="s">
        <v>61</v>
      </c>
      <c r="B29" s="6">
        <v>113</v>
      </c>
      <c r="C29" s="6" t="s">
        <v>62</v>
      </c>
      <c r="D29" s="8">
        <v>0.25</v>
      </c>
      <c r="E29" s="8"/>
      <c r="F29" s="8">
        <v>420</v>
      </c>
      <c r="G29" s="8"/>
      <c r="H29" s="8" t="s">
        <v>62</v>
      </c>
      <c r="I29" s="8">
        <v>105</v>
      </c>
      <c r="J29" s="6"/>
      <c r="K29" s="6" t="s">
        <v>63</v>
      </c>
    </row>
    <row r="30" spans="1:11" ht="15.75" x14ac:dyDescent="0.25">
      <c r="A30" s="6" t="s">
        <v>57</v>
      </c>
      <c r="B30" s="6">
        <v>166</v>
      </c>
      <c r="C30" s="6" t="s">
        <v>42</v>
      </c>
      <c r="D30" s="8">
        <v>65</v>
      </c>
      <c r="E30" s="8"/>
      <c r="F30" s="8">
        <v>6.7</v>
      </c>
      <c r="G30" s="8"/>
      <c r="H30" s="8" t="s">
        <v>42</v>
      </c>
      <c r="I30" s="8">
        <v>435.5</v>
      </c>
      <c r="J30" s="6"/>
      <c r="K30" s="6" t="s">
        <v>63</v>
      </c>
    </row>
    <row r="31" spans="1:11" ht="15.75" x14ac:dyDescent="0.25">
      <c r="A31" s="6" t="s">
        <v>32</v>
      </c>
      <c r="B31" s="6">
        <v>6</v>
      </c>
      <c r="C31" s="6" t="s">
        <v>33</v>
      </c>
      <c r="D31" s="8">
        <v>10</v>
      </c>
      <c r="E31" s="8"/>
      <c r="F31" s="8">
        <v>117</v>
      </c>
      <c r="G31" s="8"/>
      <c r="H31" s="8" t="s">
        <v>33</v>
      </c>
      <c r="I31" s="8" t="s">
        <v>64</v>
      </c>
      <c r="J31" s="6"/>
      <c r="K31" s="6" t="s">
        <v>25</v>
      </c>
    </row>
    <row r="32" spans="1:11" ht="15.75" x14ac:dyDescent="0.25">
      <c r="A32" s="6" t="s">
        <v>41</v>
      </c>
      <c r="B32" s="6">
        <v>166</v>
      </c>
      <c r="C32" s="6" t="s">
        <v>42</v>
      </c>
      <c r="D32" s="8">
        <v>1</v>
      </c>
      <c r="E32" s="8"/>
      <c r="F32" s="8">
        <v>70</v>
      </c>
      <c r="G32" s="8"/>
      <c r="H32" s="8" t="s">
        <v>42</v>
      </c>
      <c r="I32" s="8">
        <v>70</v>
      </c>
      <c r="J32" s="6"/>
      <c r="K32" s="6" t="s">
        <v>25</v>
      </c>
    </row>
    <row r="33" spans="1:11" ht="15.75" x14ac:dyDescent="0.25">
      <c r="A33" s="6" t="s">
        <v>35</v>
      </c>
      <c r="B33" s="6"/>
      <c r="C33" s="6" t="s">
        <v>36</v>
      </c>
      <c r="D33" s="8">
        <v>2.5</v>
      </c>
      <c r="E33" s="8"/>
      <c r="F33" s="8">
        <v>22.9</v>
      </c>
      <c r="G33" s="8"/>
      <c r="H33" s="8" t="s">
        <v>36</v>
      </c>
      <c r="I33" s="8">
        <v>57.25</v>
      </c>
      <c r="J33" s="6"/>
      <c r="K33" s="6" t="s">
        <v>25</v>
      </c>
    </row>
    <row r="34" spans="1:11" ht="15.75" x14ac:dyDescent="0.25">
      <c r="A34" s="6" t="s">
        <v>65</v>
      </c>
      <c r="B34" s="6">
        <v>796</v>
      </c>
      <c r="C34" s="6" t="s">
        <v>38</v>
      </c>
      <c r="D34" s="8">
        <v>1</v>
      </c>
      <c r="E34" s="8"/>
      <c r="F34" s="8">
        <v>12.99</v>
      </c>
      <c r="G34" s="8"/>
      <c r="H34" s="8" t="s">
        <v>38</v>
      </c>
      <c r="I34" s="8">
        <v>12.99</v>
      </c>
      <c r="J34" s="6"/>
      <c r="K34" s="6" t="s">
        <v>3</v>
      </c>
    </row>
    <row r="35" spans="1:11" ht="15.75" x14ac:dyDescent="0.25">
      <c r="A35" s="6" t="s">
        <v>45</v>
      </c>
      <c r="B35" s="6">
        <v>796</v>
      </c>
      <c r="C35" s="6" t="s">
        <v>38</v>
      </c>
      <c r="D35" s="8">
        <v>4</v>
      </c>
      <c r="E35" s="8"/>
      <c r="F35" s="8">
        <v>15</v>
      </c>
      <c r="G35" s="8"/>
      <c r="H35" s="8" t="s">
        <v>38</v>
      </c>
      <c r="I35" s="8">
        <v>60</v>
      </c>
      <c r="J35" s="6"/>
      <c r="K35" s="6" t="s">
        <v>44</v>
      </c>
    </row>
    <row r="36" spans="1:11" ht="15.75" x14ac:dyDescent="0.25">
      <c r="A36" s="6" t="s">
        <v>43</v>
      </c>
      <c r="B36" s="6">
        <v>166</v>
      </c>
      <c r="C36" s="6" t="s">
        <v>42</v>
      </c>
      <c r="D36" s="8">
        <v>0.4</v>
      </c>
      <c r="E36" s="8"/>
      <c r="F36" s="8">
        <v>119.58</v>
      </c>
      <c r="G36" s="8"/>
      <c r="H36" s="8" t="s">
        <v>42</v>
      </c>
      <c r="I36" s="8">
        <v>47.83</v>
      </c>
      <c r="J36" s="6"/>
      <c r="K36" s="6" t="s">
        <v>44</v>
      </c>
    </row>
    <row r="37" spans="1:11" ht="15.75" x14ac:dyDescent="0.25">
      <c r="A37" s="6" t="s">
        <v>46</v>
      </c>
      <c r="B37" s="6">
        <v>796</v>
      </c>
      <c r="C37" s="6" t="s">
        <v>38</v>
      </c>
      <c r="D37" s="8">
        <v>4</v>
      </c>
      <c r="E37" s="8"/>
      <c r="F37" s="8">
        <v>3.8</v>
      </c>
      <c r="G37" s="8"/>
      <c r="H37" s="8" t="s">
        <v>38</v>
      </c>
      <c r="I37" s="8">
        <v>15.2</v>
      </c>
      <c r="J37" s="6"/>
      <c r="K37" s="6" t="s">
        <v>44</v>
      </c>
    </row>
    <row r="38" spans="1:11" ht="15.75" x14ac:dyDescent="0.25">
      <c r="A38" s="6" t="s">
        <v>35</v>
      </c>
      <c r="B38" s="6"/>
      <c r="C38" s="6" t="s">
        <v>36</v>
      </c>
      <c r="D38" s="8">
        <v>5</v>
      </c>
      <c r="E38" s="8"/>
      <c r="F38" s="8">
        <v>24.4</v>
      </c>
      <c r="G38" s="8"/>
      <c r="H38" s="8" t="s">
        <v>36</v>
      </c>
      <c r="I38" s="8">
        <v>122</v>
      </c>
      <c r="J38" s="6"/>
      <c r="K38" s="6" t="s">
        <v>25</v>
      </c>
    </row>
    <row r="39" spans="1:11" ht="15.75" x14ac:dyDescent="0.25">
      <c r="A39" s="6" t="s">
        <v>41</v>
      </c>
      <c r="B39" s="6">
        <v>166</v>
      </c>
      <c r="C39" s="6" t="s">
        <v>42</v>
      </c>
      <c r="D39" s="8">
        <v>1</v>
      </c>
      <c r="E39" s="8"/>
      <c r="F39" s="8">
        <v>70</v>
      </c>
      <c r="G39" s="8"/>
      <c r="H39" s="8" t="s">
        <v>42</v>
      </c>
      <c r="I39" s="8">
        <v>70</v>
      </c>
      <c r="J39" s="6"/>
      <c r="K39" s="6" t="s">
        <v>25</v>
      </c>
    </row>
    <row r="40" spans="1:11" ht="15.75" x14ac:dyDescent="0.25">
      <c r="A40" s="6" t="s">
        <v>39</v>
      </c>
      <c r="B40" s="6"/>
      <c r="C40" s="6" t="s">
        <v>36</v>
      </c>
      <c r="D40" s="8">
        <v>1</v>
      </c>
      <c r="E40" s="8"/>
      <c r="F40" s="8">
        <v>70</v>
      </c>
      <c r="G40" s="8"/>
      <c r="H40" s="8" t="s">
        <v>36</v>
      </c>
      <c r="I40" s="8">
        <v>70</v>
      </c>
      <c r="J40" s="6"/>
      <c r="K40" s="6" t="s">
        <v>25</v>
      </c>
    </row>
    <row r="41" spans="1:11" ht="15.75" x14ac:dyDescent="0.25">
      <c r="A41" s="6" t="s">
        <v>32</v>
      </c>
      <c r="B41" s="6">
        <v>6</v>
      </c>
      <c r="C41" s="6" t="s">
        <v>33</v>
      </c>
      <c r="D41" s="8">
        <v>10</v>
      </c>
      <c r="E41" s="8"/>
      <c r="F41" s="8">
        <v>117</v>
      </c>
      <c r="G41" s="8"/>
      <c r="H41" s="8" t="s">
        <v>33</v>
      </c>
      <c r="I41" s="8" t="s">
        <v>64</v>
      </c>
      <c r="J41" s="6"/>
      <c r="K41" s="6" t="s">
        <v>25</v>
      </c>
    </row>
    <row r="42" spans="1:11" ht="15.75" x14ac:dyDescent="0.25">
      <c r="A42" s="6" t="s">
        <v>57</v>
      </c>
      <c r="B42" s="6">
        <v>166</v>
      </c>
      <c r="C42" s="6" t="s">
        <v>42</v>
      </c>
      <c r="D42" s="8">
        <v>15</v>
      </c>
      <c r="E42" s="8"/>
      <c r="F42" s="8">
        <v>7</v>
      </c>
      <c r="G42" s="8"/>
      <c r="H42" s="8" t="s">
        <v>42</v>
      </c>
      <c r="I42" s="8">
        <v>105</v>
      </c>
      <c r="J42" s="6"/>
      <c r="K42" s="6" t="s">
        <v>29</v>
      </c>
    </row>
    <row r="43" spans="1:11" ht="15.75" x14ac:dyDescent="0.25">
      <c r="A43" s="6" t="s">
        <v>32</v>
      </c>
      <c r="B43" s="6">
        <v>6</v>
      </c>
      <c r="C43" s="6" t="s">
        <v>33</v>
      </c>
      <c r="D43" s="8">
        <v>10</v>
      </c>
      <c r="E43" s="8"/>
      <c r="F43" s="8">
        <v>117</v>
      </c>
      <c r="G43" s="8"/>
      <c r="H43" s="8" t="s">
        <v>33</v>
      </c>
      <c r="I43" s="8" t="s">
        <v>64</v>
      </c>
      <c r="J43" s="6"/>
      <c r="K43" s="6" t="s">
        <v>25</v>
      </c>
    </row>
    <row r="44" spans="1:11" ht="15.75" x14ac:dyDescent="0.25">
      <c r="A44" s="6" t="s">
        <v>39</v>
      </c>
      <c r="B44" s="6"/>
      <c r="C44" s="6" t="s">
        <v>36</v>
      </c>
      <c r="D44" s="8">
        <v>2.5</v>
      </c>
      <c r="E44" s="8"/>
      <c r="F44" s="8">
        <v>70</v>
      </c>
      <c r="G44" s="8"/>
      <c r="H44" s="8" t="s">
        <v>36</v>
      </c>
      <c r="I44" s="8">
        <v>175</v>
      </c>
      <c r="J44" s="6"/>
      <c r="K44" s="6" t="s">
        <v>25</v>
      </c>
    </row>
    <row r="45" spans="1:11" x14ac:dyDescent="0.25">
      <c r="A45" s="1" t="s">
        <v>35</v>
      </c>
      <c r="B45" s="1"/>
      <c r="C45" s="1" t="s">
        <v>36</v>
      </c>
      <c r="D45" s="10">
        <v>3</v>
      </c>
      <c r="E45" s="10"/>
      <c r="F45" s="10">
        <v>24.4</v>
      </c>
      <c r="G45" s="10"/>
      <c r="H45" s="10" t="s">
        <v>36</v>
      </c>
      <c r="I45" s="10">
        <v>73.2</v>
      </c>
      <c r="J45" s="1"/>
      <c r="K45" s="1" t="s">
        <v>25</v>
      </c>
    </row>
    <row r="46" spans="1:11" x14ac:dyDescent="0.25">
      <c r="A46" s="1"/>
      <c r="B46" s="1"/>
      <c r="C46" s="1"/>
      <c r="D46" s="10"/>
      <c r="E46" s="10"/>
      <c r="F46" s="10"/>
      <c r="G46" s="10"/>
      <c r="H46" s="10"/>
      <c r="I46" s="10"/>
      <c r="J46" s="1"/>
      <c r="K46" s="1"/>
    </row>
  </sheetData>
  <mergeCells count="2">
    <mergeCell ref="A24:K24"/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5" sqref="H5"/>
    </sheetView>
  </sheetViews>
  <sheetFormatPr defaultRowHeight="15" x14ac:dyDescent="0.25"/>
  <cols>
    <col min="1" max="1" width="38" customWidth="1"/>
    <col min="2" max="2" width="9.140625" hidden="1" customWidth="1"/>
    <col min="3" max="3" width="10.42578125" hidden="1" customWidth="1"/>
    <col min="4" max="4" width="12.5703125" customWidth="1"/>
    <col min="5" max="7" width="9.140625" hidden="1" customWidth="1"/>
    <col min="8" max="8" width="11" customWidth="1"/>
    <col min="10" max="10" width="9.140625" hidden="1" customWidth="1"/>
    <col min="11" max="11" width="36" customWidth="1"/>
  </cols>
  <sheetData>
    <row r="1" spans="1:11" ht="15.7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14" t="s">
        <v>85</v>
      </c>
      <c r="B2" s="14"/>
      <c r="C2" s="14"/>
      <c r="D2" s="14">
        <v>938.1</v>
      </c>
      <c r="E2" s="14"/>
      <c r="F2" s="14"/>
      <c r="G2" s="14"/>
      <c r="H2" s="14"/>
      <c r="I2" s="14"/>
      <c r="J2" s="14"/>
      <c r="K2" s="14"/>
    </row>
    <row r="3" spans="1:11" ht="15.75" x14ac:dyDescent="0.25">
      <c r="A3" s="14" t="s">
        <v>86</v>
      </c>
      <c r="B3" s="14"/>
      <c r="C3" s="14"/>
      <c r="D3" s="14">
        <v>12.2</v>
      </c>
      <c r="E3" s="14"/>
      <c r="F3" s="14"/>
      <c r="G3" s="14"/>
      <c r="H3" s="14"/>
      <c r="I3" s="14"/>
      <c r="J3" s="14"/>
      <c r="K3" s="14"/>
    </row>
    <row r="4" spans="1:11" ht="15.75" x14ac:dyDescent="0.25">
      <c r="A4" s="14" t="s">
        <v>87</v>
      </c>
      <c r="B4" s="14"/>
      <c r="C4" s="14"/>
      <c r="D4" s="16">
        <f>D2*D3*12/100*95</f>
        <v>130470.948</v>
      </c>
      <c r="E4" s="14"/>
      <c r="F4" s="14"/>
      <c r="G4" s="14"/>
      <c r="H4" s="17" t="s">
        <v>104</v>
      </c>
      <c r="I4" s="14"/>
      <c r="J4" s="14"/>
      <c r="K4" s="14"/>
    </row>
    <row r="5" spans="1:11" ht="15.75" x14ac:dyDescent="0.25">
      <c r="A5" s="7" t="s">
        <v>28</v>
      </c>
      <c r="B5" s="6"/>
      <c r="C5" s="6"/>
      <c r="D5" s="6"/>
      <c r="E5" s="6"/>
      <c r="F5" s="6"/>
      <c r="G5" s="6"/>
      <c r="H5" s="17"/>
      <c r="I5" s="6"/>
      <c r="J5" s="6"/>
      <c r="K5" s="6" t="s">
        <v>88</v>
      </c>
    </row>
    <row r="6" spans="1:11" ht="15.75" x14ac:dyDescent="0.25">
      <c r="A6" s="6" t="s">
        <v>0</v>
      </c>
      <c r="B6" s="6"/>
      <c r="C6" s="6"/>
      <c r="D6" s="8">
        <v>989</v>
      </c>
      <c r="E6" s="8"/>
      <c r="F6" s="8"/>
      <c r="G6" s="8"/>
      <c r="H6" s="8"/>
      <c r="I6" s="8"/>
      <c r="J6" s="6"/>
      <c r="K6" s="6" t="s">
        <v>91</v>
      </c>
    </row>
    <row r="7" spans="1:11" ht="15.75" x14ac:dyDescent="0.25">
      <c r="A7" s="6" t="s">
        <v>29</v>
      </c>
      <c r="B7" s="6"/>
      <c r="C7" s="6"/>
      <c r="D7" s="8">
        <v>2133</v>
      </c>
      <c r="E7" s="8"/>
      <c r="F7" s="8"/>
      <c r="G7" s="8"/>
      <c r="H7" s="8"/>
      <c r="I7" s="8"/>
      <c r="J7" s="6"/>
      <c r="K7" s="6" t="s">
        <v>98</v>
      </c>
    </row>
    <row r="8" spans="1:11" ht="15.75" x14ac:dyDescent="0.25">
      <c r="A8" s="6" t="s">
        <v>1</v>
      </c>
      <c r="B8" s="6"/>
      <c r="C8" s="6"/>
      <c r="D8" s="8">
        <v>2614</v>
      </c>
      <c r="E8" s="8"/>
      <c r="F8" s="8"/>
      <c r="G8" s="8"/>
      <c r="H8" s="8"/>
      <c r="I8" s="8"/>
      <c r="J8" s="6"/>
      <c r="K8" s="6" t="s">
        <v>93</v>
      </c>
    </row>
    <row r="9" spans="1:11" ht="15.75" x14ac:dyDescent="0.25">
      <c r="A9" s="6" t="s">
        <v>4</v>
      </c>
      <c r="B9" s="6"/>
      <c r="C9" s="6"/>
      <c r="D9" s="8">
        <v>17978</v>
      </c>
      <c r="E9" s="8"/>
      <c r="F9" s="8"/>
      <c r="G9" s="8"/>
      <c r="H9" s="8"/>
      <c r="I9" s="8"/>
      <c r="J9" s="6"/>
      <c r="K9" s="6"/>
    </row>
    <row r="10" spans="1:11" ht="15.75" x14ac:dyDescent="0.25">
      <c r="A10" s="6" t="s">
        <v>5</v>
      </c>
      <c r="B10" s="6"/>
      <c r="C10" s="6"/>
      <c r="D10" s="8">
        <v>16476</v>
      </c>
      <c r="E10" s="8"/>
      <c r="F10" s="8"/>
      <c r="G10" s="8"/>
      <c r="H10" s="8"/>
      <c r="I10" s="8"/>
      <c r="J10" s="6"/>
      <c r="K10" s="6"/>
    </row>
    <row r="11" spans="1:11" ht="15.75" x14ac:dyDescent="0.25">
      <c r="A11" s="6" t="s">
        <v>6</v>
      </c>
      <c r="B11" s="6"/>
      <c r="C11" s="6"/>
      <c r="D11" s="8">
        <v>33756</v>
      </c>
      <c r="E11" s="8"/>
      <c r="F11" s="8"/>
      <c r="G11" s="8"/>
      <c r="H11" s="8"/>
      <c r="I11" s="8"/>
      <c r="J11" s="6"/>
      <c r="K11" s="6"/>
    </row>
    <row r="12" spans="1:11" ht="15.75" x14ac:dyDescent="0.25">
      <c r="A12" s="6" t="s">
        <v>7</v>
      </c>
      <c r="B12" s="6"/>
      <c r="C12" s="6"/>
      <c r="D12" s="8">
        <v>6864</v>
      </c>
      <c r="E12" s="8"/>
      <c r="F12" s="8"/>
      <c r="G12" s="8"/>
      <c r="H12" s="8"/>
      <c r="I12" s="8"/>
      <c r="J12" s="6"/>
      <c r="K12" s="6"/>
    </row>
    <row r="13" spans="1:11" ht="15.75" x14ac:dyDescent="0.25">
      <c r="A13" s="6" t="s">
        <v>8</v>
      </c>
      <c r="B13" s="6"/>
      <c r="C13" s="6"/>
      <c r="D13" s="8">
        <v>27239</v>
      </c>
      <c r="E13" s="8"/>
      <c r="F13" s="8"/>
      <c r="G13" s="8"/>
      <c r="H13" s="8"/>
      <c r="I13" s="8"/>
      <c r="J13" s="6"/>
      <c r="K13" s="6"/>
    </row>
    <row r="14" spans="1:11" ht="15.75" x14ac:dyDescent="0.25">
      <c r="A14" s="6" t="s">
        <v>9</v>
      </c>
      <c r="B14" s="6"/>
      <c r="C14" s="6"/>
      <c r="D14" s="8">
        <v>1238.28</v>
      </c>
      <c r="E14" s="8"/>
      <c r="F14" s="8"/>
      <c r="G14" s="8"/>
      <c r="H14" s="8"/>
      <c r="I14" s="8"/>
      <c r="J14" s="6"/>
      <c r="K14" s="6"/>
    </row>
    <row r="15" spans="1:11" ht="15.75" x14ac:dyDescent="0.25">
      <c r="A15" s="6" t="s">
        <v>10</v>
      </c>
      <c r="B15" s="6"/>
      <c r="C15" s="6"/>
      <c r="D15" s="8">
        <v>1801.2</v>
      </c>
      <c r="E15" s="8"/>
      <c r="F15" s="8"/>
      <c r="G15" s="8"/>
      <c r="H15" s="8"/>
      <c r="I15" s="8"/>
      <c r="J15" s="6"/>
      <c r="K15" s="6"/>
    </row>
    <row r="16" spans="1:11" ht="15.75" x14ac:dyDescent="0.25">
      <c r="A16" s="6" t="s">
        <v>11</v>
      </c>
      <c r="B16" s="6"/>
      <c r="C16" s="6"/>
      <c r="D16" s="8">
        <v>2174</v>
      </c>
      <c r="E16" s="8"/>
      <c r="F16" s="8"/>
      <c r="G16" s="8"/>
      <c r="H16" s="8"/>
      <c r="I16" s="8"/>
      <c r="J16" s="6"/>
      <c r="K16" s="6"/>
    </row>
    <row r="17" spans="1:11" ht="15.75" x14ac:dyDescent="0.25">
      <c r="A17" s="6" t="s">
        <v>24</v>
      </c>
      <c r="B17" s="6"/>
      <c r="C17" s="6"/>
      <c r="D17" s="8">
        <v>173.45</v>
      </c>
      <c r="E17" s="8"/>
      <c r="F17" s="8"/>
      <c r="G17" s="8"/>
      <c r="H17" s="8"/>
      <c r="I17" s="8"/>
      <c r="J17" s="6"/>
      <c r="K17" s="6"/>
    </row>
    <row r="18" spans="1:11" ht="15.75" x14ac:dyDescent="0.25">
      <c r="A18" s="6" t="s">
        <v>102</v>
      </c>
      <c r="B18" s="6"/>
      <c r="C18" s="6"/>
      <c r="D18" s="8">
        <v>1407</v>
      </c>
      <c r="E18" s="8"/>
      <c r="F18" s="8"/>
      <c r="G18" s="8"/>
      <c r="H18" s="8"/>
      <c r="I18" s="8"/>
      <c r="J18" s="6"/>
      <c r="K18" s="6"/>
    </row>
    <row r="19" spans="1:11" ht="15.75" x14ac:dyDescent="0.25">
      <c r="A19" s="6" t="s">
        <v>103</v>
      </c>
      <c r="B19" s="6"/>
      <c r="C19" s="6"/>
      <c r="D19" s="8">
        <v>2609</v>
      </c>
      <c r="E19" s="8"/>
      <c r="F19" s="8"/>
      <c r="G19" s="8"/>
      <c r="H19" s="8"/>
      <c r="I19" s="8"/>
      <c r="J19" s="6"/>
      <c r="K19" s="6"/>
    </row>
    <row r="20" spans="1:11" ht="18.75" x14ac:dyDescent="0.3">
      <c r="A20" s="5" t="s">
        <v>12</v>
      </c>
      <c r="B20" s="6"/>
      <c r="C20" s="6"/>
      <c r="D20" s="9">
        <f>SUM(D6:D19)</f>
        <v>117451.93</v>
      </c>
      <c r="E20" s="8"/>
      <c r="F20" s="8"/>
      <c r="G20" s="8"/>
      <c r="H20" s="8"/>
      <c r="I20" s="8"/>
      <c r="J20" s="6"/>
      <c r="K20" s="6"/>
    </row>
    <row r="21" spans="1:11" ht="15.75" x14ac:dyDescent="0.25">
      <c r="A21" s="7" t="s">
        <v>101</v>
      </c>
      <c r="B21" s="18"/>
      <c r="C21" s="18"/>
      <c r="D21" s="12">
        <f>D4-D20</f>
        <v>13019.018000000011</v>
      </c>
      <c r="E21" s="8"/>
      <c r="F21" s="8"/>
      <c r="G21" s="8"/>
      <c r="H21" s="8"/>
      <c r="I21" s="8"/>
      <c r="J21" s="6"/>
      <c r="K21" s="6"/>
    </row>
    <row r="22" spans="1:11" ht="18.75" x14ac:dyDescent="0.3">
      <c r="A22" s="21" t="s">
        <v>13</v>
      </c>
      <c r="B22" s="22"/>
      <c r="C22" s="22"/>
      <c r="D22" s="22"/>
      <c r="E22" s="22"/>
      <c r="F22" s="22"/>
      <c r="G22" s="22"/>
      <c r="H22" s="22"/>
      <c r="I22" s="22"/>
      <c r="J22" s="22"/>
      <c r="K22" s="23"/>
    </row>
    <row r="23" spans="1:11" ht="15.75" x14ac:dyDescent="0.25">
      <c r="A23" s="6" t="s">
        <v>14</v>
      </c>
      <c r="B23" s="6" t="s">
        <v>15</v>
      </c>
      <c r="C23" s="6"/>
      <c r="D23" s="8" t="s">
        <v>16</v>
      </c>
      <c r="E23" s="8"/>
      <c r="F23" s="8" t="s">
        <v>17</v>
      </c>
      <c r="G23" s="8"/>
      <c r="H23" s="8"/>
      <c r="I23" s="8" t="s">
        <v>18</v>
      </c>
      <c r="J23" s="6"/>
      <c r="K23" s="6" t="s">
        <v>19</v>
      </c>
    </row>
    <row r="24" spans="1:11" ht="15.75" x14ac:dyDescent="0.25">
      <c r="A24" s="6" t="s">
        <v>52</v>
      </c>
      <c r="B24" s="6">
        <v>796</v>
      </c>
      <c r="C24" s="6" t="s">
        <v>38</v>
      </c>
      <c r="D24" s="8">
        <v>1</v>
      </c>
      <c r="E24" s="8"/>
      <c r="F24" s="8">
        <v>135</v>
      </c>
      <c r="G24" s="8"/>
      <c r="H24" s="8" t="s">
        <v>38</v>
      </c>
      <c r="I24" s="8">
        <v>135</v>
      </c>
      <c r="J24" s="6"/>
      <c r="K24" s="6" t="s">
        <v>59</v>
      </c>
    </row>
    <row r="25" spans="1:11" ht="15.75" x14ac:dyDescent="0.25">
      <c r="A25" s="6" t="s">
        <v>37</v>
      </c>
      <c r="B25" s="6">
        <v>796</v>
      </c>
      <c r="C25" s="6" t="s">
        <v>38</v>
      </c>
      <c r="D25" s="8">
        <v>1</v>
      </c>
      <c r="E25" s="8"/>
      <c r="F25" s="8">
        <v>132.47</v>
      </c>
      <c r="G25" s="8"/>
      <c r="H25" s="8" t="s">
        <v>38</v>
      </c>
      <c r="I25" s="8">
        <v>132.47</v>
      </c>
      <c r="J25" s="6"/>
      <c r="K25" s="6" t="s">
        <v>24</v>
      </c>
    </row>
    <row r="26" spans="1:11" ht="15.75" x14ac:dyDescent="0.25">
      <c r="A26" s="6" t="s">
        <v>53</v>
      </c>
      <c r="B26" s="6">
        <v>796</v>
      </c>
      <c r="C26" s="6" t="s">
        <v>38</v>
      </c>
      <c r="D26" s="8">
        <v>2</v>
      </c>
      <c r="E26" s="8"/>
      <c r="F26" s="8">
        <v>16.5</v>
      </c>
      <c r="G26" s="8"/>
      <c r="H26" s="8" t="s">
        <v>38</v>
      </c>
      <c r="I26" s="8">
        <v>33</v>
      </c>
      <c r="J26" s="6"/>
      <c r="K26" s="6" t="s">
        <v>24</v>
      </c>
    </row>
    <row r="27" spans="1:11" ht="15.75" x14ac:dyDescent="0.25">
      <c r="A27" s="6" t="s">
        <v>54</v>
      </c>
      <c r="B27" s="6">
        <v>166</v>
      </c>
      <c r="C27" s="6" t="s">
        <v>42</v>
      </c>
      <c r="D27" s="8">
        <v>2.8000000000000001E-2</v>
      </c>
      <c r="E27" s="8"/>
      <c r="F27" s="8">
        <v>285</v>
      </c>
      <c r="G27" s="8"/>
      <c r="H27" s="8" t="s">
        <v>42</v>
      </c>
      <c r="I27" s="8">
        <v>7.98</v>
      </c>
      <c r="J27" s="6"/>
      <c r="K27" s="6" t="s">
        <v>24</v>
      </c>
    </row>
    <row r="28" spans="1:11" ht="15.75" x14ac:dyDescent="0.25">
      <c r="A28" s="6" t="s">
        <v>55</v>
      </c>
      <c r="B28" s="6">
        <v>796</v>
      </c>
      <c r="C28" s="6" t="s">
        <v>38</v>
      </c>
      <c r="D28" s="8">
        <v>1</v>
      </c>
      <c r="E28" s="8"/>
      <c r="F28" s="8">
        <v>440</v>
      </c>
      <c r="G28" s="8"/>
      <c r="H28" s="8" t="s">
        <v>38</v>
      </c>
      <c r="I28" s="8">
        <v>440</v>
      </c>
      <c r="J28" s="6"/>
      <c r="K28" s="6" t="s">
        <v>56</v>
      </c>
    </row>
    <row r="29" spans="1:11" ht="15.75" x14ac:dyDescent="0.25">
      <c r="A29" s="6" t="s">
        <v>57</v>
      </c>
      <c r="B29" s="6">
        <v>166</v>
      </c>
      <c r="C29" s="6" t="s">
        <v>42</v>
      </c>
      <c r="D29" s="8">
        <v>50</v>
      </c>
      <c r="E29" s="8"/>
      <c r="F29" s="8">
        <v>6.7</v>
      </c>
      <c r="G29" s="8"/>
      <c r="H29" s="8" t="s">
        <v>42</v>
      </c>
      <c r="I29" s="8">
        <v>335</v>
      </c>
      <c r="J29" s="6"/>
      <c r="K29" s="6" t="s">
        <v>29</v>
      </c>
    </row>
    <row r="30" spans="1:11" ht="15.75" x14ac:dyDescent="0.25">
      <c r="A30" s="6" t="s">
        <v>58</v>
      </c>
      <c r="B30" s="6">
        <v>796</v>
      </c>
      <c r="C30" s="6" t="s">
        <v>38</v>
      </c>
      <c r="D30" s="8">
        <v>30</v>
      </c>
      <c r="E30" s="8"/>
      <c r="F30" s="8">
        <v>11</v>
      </c>
      <c r="G30" s="8"/>
      <c r="H30" s="8" t="s">
        <v>38</v>
      </c>
      <c r="I30" s="8">
        <v>330</v>
      </c>
      <c r="J30" s="6"/>
      <c r="K30" s="6" t="s">
        <v>29</v>
      </c>
    </row>
    <row r="31" spans="1:11" ht="15.75" x14ac:dyDescent="0.25">
      <c r="A31" s="6"/>
      <c r="B31" s="6"/>
      <c r="C31" s="6"/>
      <c r="D31" s="8"/>
      <c r="E31" s="8"/>
      <c r="F31" s="8"/>
      <c r="G31" s="8"/>
      <c r="H31" s="8"/>
      <c r="I31" s="8"/>
      <c r="J31" s="6"/>
      <c r="K31" s="6"/>
    </row>
  </sheetData>
  <mergeCells count="2">
    <mergeCell ref="A22:K22"/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18" sqref="A18:A19"/>
    </sheetView>
  </sheetViews>
  <sheetFormatPr defaultRowHeight="15" x14ac:dyDescent="0.25"/>
  <cols>
    <col min="1" max="1" width="42.7109375" customWidth="1"/>
    <col min="2" max="2" width="0.140625" hidden="1" customWidth="1"/>
    <col min="3" max="3" width="12.140625" hidden="1" customWidth="1"/>
    <col min="4" max="4" width="12" customWidth="1"/>
    <col min="5" max="7" width="9.140625" hidden="1" customWidth="1"/>
    <col min="8" max="8" width="9.42578125" customWidth="1"/>
    <col min="9" max="9" width="9.7109375" customWidth="1"/>
    <col min="10" max="10" width="0.28515625" hidden="1" customWidth="1"/>
    <col min="11" max="11" width="42.85546875" customWidth="1"/>
  </cols>
  <sheetData>
    <row r="1" spans="1:11" ht="15.7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14" t="s">
        <v>85</v>
      </c>
      <c r="B2" s="14"/>
      <c r="C2" s="14"/>
      <c r="D2" s="14">
        <v>734.6</v>
      </c>
      <c r="E2" s="14"/>
      <c r="F2" s="14"/>
      <c r="G2" s="14"/>
      <c r="H2" s="14"/>
      <c r="I2" s="14"/>
      <c r="J2" s="14"/>
      <c r="K2" s="14"/>
    </row>
    <row r="3" spans="1:11" ht="15.75" x14ac:dyDescent="0.25">
      <c r="A3" s="14" t="s">
        <v>86</v>
      </c>
      <c r="B3" s="14"/>
      <c r="C3" s="14"/>
      <c r="D3" s="14">
        <v>12.2</v>
      </c>
      <c r="E3" s="14"/>
      <c r="F3" s="14"/>
      <c r="G3" s="14"/>
      <c r="H3" s="14"/>
      <c r="I3" s="14"/>
      <c r="J3" s="14"/>
      <c r="K3" s="14"/>
    </row>
    <row r="4" spans="1:11" ht="15.75" x14ac:dyDescent="0.25">
      <c r="A4" s="14" t="s">
        <v>87</v>
      </c>
      <c r="B4" s="14"/>
      <c r="C4" s="14"/>
      <c r="D4" s="16">
        <f>D2*D3*12/100*95</f>
        <v>102168.16799999999</v>
      </c>
      <c r="E4" s="14"/>
      <c r="F4" s="14"/>
      <c r="G4" s="14"/>
      <c r="H4" s="14" t="s">
        <v>104</v>
      </c>
      <c r="I4" s="14"/>
      <c r="J4" s="14"/>
      <c r="K4" s="14"/>
    </row>
    <row r="5" spans="1:11" ht="15.75" x14ac:dyDescent="0.25">
      <c r="A5" s="7" t="s">
        <v>31</v>
      </c>
      <c r="B5" s="6"/>
      <c r="C5" s="6"/>
      <c r="D5" s="6"/>
      <c r="E5" s="6"/>
      <c r="F5" s="6"/>
      <c r="G5" s="6"/>
      <c r="H5" s="6"/>
      <c r="I5" s="6"/>
      <c r="J5" s="6"/>
      <c r="K5" s="6" t="s">
        <v>88</v>
      </c>
    </row>
    <row r="6" spans="1:11" ht="15.75" x14ac:dyDescent="0.25">
      <c r="A6" s="6" t="s">
        <v>0</v>
      </c>
      <c r="B6" s="6"/>
      <c r="C6" s="6"/>
      <c r="D6" s="11">
        <v>16386</v>
      </c>
      <c r="E6" s="11"/>
      <c r="F6" s="11"/>
      <c r="G6" s="11"/>
      <c r="H6" s="11"/>
      <c r="I6" s="11"/>
      <c r="J6" s="6"/>
      <c r="K6" s="6" t="s">
        <v>92</v>
      </c>
    </row>
    <row r="7" spans="1:11" ht="15.75" x14ac:dyDescent="0.25">
      <c r="A7" s="6" t="s">
        <v>2</v>
      </c>
      <c r="B7" s="6"/>
      <c r="C7" s="6"/>
      <c r="D7" s="11">
        <v>7918.9</v>
      </c>
      <c r="E7" s="11"/>
      <c r="F7" s="11"/>
      <c r="G7" s="11"/>
      <c r="H7" s="11"/>
      <c r="I7" s="11"/>
      <c r="J7" s="6"/>
      <c r="K7" s="6" t="s">
        <v>96</v>
      </c>
    </row>
    <row r="8" spans="1:11" ht="15.75" x14ac:dyDescent="0.25">
      <c r="A8" s="6" t="s">
        <v>26</v>
      </c>
      <c r="B8" s="6"/>
      <c r="C8" s="6"/>
      <c r="D8" s="11">
        <v>3944</v>
      </c>
      <c r="E8" s="11"/>
      <c r="F8" s="11"/>
      <c r="G8" s="11"/>
      <c r="H8" s="11"/>
      <c r="I8" s="11"/>
      <c r="J8" s="6"/>
      <c r="K8" s="6" t="s">
        <v>93</v>
      </c>
    </row>
    <row r="9" spans="1:11" ht="15.75" x14ac:dyDescent="0.25">
      <c r="A9" s="6" t="s">
        <v>4</v>
      </c>
      <c r="B9" s="6"/>
      <c r="C9" s="6"/>
      <c r="D9" s="11">
        <v>14068</v>
      </c>
      <c r="E9" s="11"/>
      <c r="F9" s="11"/>
      <c r="G9" s="11"/>
      <c r="H9" s="11"/>
      <c r="I9" s="11"/>
      <c r="J9" s="6"/>
      <c r="K9" s="6"/>
    </row>
    <row r="10" spans="1:11" ht="15.75" x14ac:dyDescent="0.25">
      <c r="A10" s="6" t="s">
        <v>5</v>
      </c>
      <c r="B10" s="6"/>
      <c r="C10" s="6"/>
      <c r="D10" s="11">
        <v>12888</v>
      </c>
      <c r="E10" s="11"/>
      <c r="F10" s="11"/>
      <c r="G10" s="11"/>
      <c r="H10" s="11"/>
      <c r="I10" s="11"/>
      <c r="J10" s="6"/>
      <c r="K10" s="6"/>
    </row>
    <row r="11" spans="1:11" ht="15.75" x14ac:dyDescent="0.25">
      <c r="A11" s="6" t="s">
        <v>6</v>
      </c>
      <c r="B11" s="6"/>
      <c r="C11" s="6"/>
      <c r="D11" s="11">
        <v>26416</v>
      </c>
      <c r="E11" s="11"/>
      <c r="F11" s="11"/>
      <c r="G11" s="11"/>
      <c r="H11" s="11"/>
      <c r="I11" s="11"/>
      <c r="J11" s="6"/>
      <c r="K11" s="6"/>
    </row>
    <row r="12" spans="1:11" ht="15.75" x14ac:dyDescent="0.25">
      <c r="A12" s="6" t="s">
        <v>7</v>
      </c>
      <c r="B12" s="6"/>
      <c r="C12" s="6"/>
      <c r="D12" s="11">
        <v>5376</v>
      </c>
      <c r="E12" s="11"/>
      <c r="F12" s="11"/>
      <c r="G12" s="11"/>
      <c r="H12" s="11"/>
      <c r="I12" s="11"/>
      <c r="J12" s="6"/>
      <c r="K12" s="6"/>
    </row>
    <row r="13" spans="1:11" ht="15.75" x14ac:dyDescent="0.25">
      <c r="A13" s="6" t="s">
        <v>8</v>
      </c>
      <c r="B13" s="6"/>
      <c r="C13" s="6"/>
      <c r="D13" s="11">
        <v>21313</v>
      </c>
      <c r="E13" s="11"/>
      <c r="F13" s="11"/>
      <c r="G13" s="11"/>
      <c r="H13" s="11"/>
      <c r="I13" s="11"/>
      <c r="J13" s="6"/>
      <c r="K13" s="6"/>
    </row>
    <row r="14" spans="1:11" ht="15.75" x14ac:dyDescent="0.25">
      <c r="A14" s="6" t="s">
        <v>9</v>
      </c>
      <c r="B14" s="6"/>
      <c r="C14" s="6"/>
      <c r="D14" s="11">
        <v>968.52</v>
      </c>
      <c r="E14" s="11"/>
      <c r="F14" s="11"/>
      <c r="G14" s="11"/>
      <c r="H14" s="11"/>
      <c r="I14" s="11"/>
      <c r="J14" s="6"/>
      <c r="K14" s="6"/>
    </row>
    <row r="15" spans="1:11" ht="15.75" x14ac:dyDescent="0.25">
      <c r="A15" s="6" t="s">
        <v>10</v>
      </c>
      <c r="B15" s="6"/>
      <c r="C15" s="6"/>
      <c r="D15" s="11">
        <v>1407.84</v>
      </c>
      <c r="E15" s="11"/>
      <c r="F15" s="11"/>
      <c r="G15" s="11"/>
      <c r="H15" s="11"/>
      <c r="I15" s="11"/>
      <c r="J15" s="6"/>
      <c r="K15" s="6"/>
    </row>
    <row r="16" spans="1:11" ht="15.75" x14ac:dyDescent="0.25">
      <c r="A16" s="6" t="s">
        <v>11</v>
      </c>
      <c r="B16" s="6"/>
      <c r="C16" s="6"/>
      <c r="D16" s="11">
        <v>1702</v>
      </c>
      <c r="E16" s="11"/>
      <c r="F16" s="11"/>
      <c r="G16" s="11"/>
      <c r="H16" s="11"/>
      <c r="I16" s="11"/>
      <c r="J16" s="6"/>
      <c r="K16" s="6"/>
    </row>
    <row r="17" spans="1:11" ht="15.75" x14ac:dyDescent="0.25">
      <c r="A17" s="6" t="s">
        <v>24</v>
      </c>
      <c r="B17" s="6"/>
      <c r="C17" s="6"/>
      <c r="D17" s="11">
        <v>164.75</v>
      </c>
      <c r="E17" s="11"/>
      <c r="F17" s="11"/>
      <c r="G17" s="11"/>
      <c r="H17" s="11"/>
      <c r="I17" s="11"/>
      <c r="J17" s="6"/>
      <c r="K17" s="6"/>
    </row>
    <row r="18" spans="1:11" ht="15.75" x14ac:dyDescent="0.25">
      <c r="A18" s="6" t="s">
        <v>102</v>
      </c>
      <c r="B18" s="6"/>
      <c r="C18" s="6"/>
      <c r="D18" s="11">
        <v>1102</v>
      </c>
      <c r="E18" s="11"/>
      <c r="F18" s="11"/>
      <c r="G18" s="11"/>
      <c r="H18" s="11"/>
      <c r="I18" s="11"/>
      <c r="J18" s="6"/>
      <c r="K18" s="6"/>
    </row>
    <row r="19" spans="1:11" ht="15.75" x14ac:dyDescent="0.25">
      <c r="A19" s="6" t="s">
        <v>103</v>
      </c>
      <c r="B19" s="6"/>
      <c r="C19" s="6"/>
      <c r="D19" s="11">
        <v>2043</v>
      </c>
      <c r="E19" s="11"/>
      <c r="F19" s="11"/>
      <c r="G19" s="11"/>
      <c r="H19" s="11"/>
      <c r="I19" s="11"/>
      <c r="J19" s="6"/>
      <c r="K19" s="6"/>
    </row>
    <row r="20" spans="1:11" ht="18.75" x14ac:dyDescent="0.3">
      <c r="A20" s="5" t="s">
        <v>12</v>
      </c>
      <c r="B20" s="6"/>
      <c r="C20" s="6"/>
      <c r="D20" s="12">
        <f>SUM(D6:D19)</f>
        <v>115698.01</v>
      </c>
      <c r="E20" s="11"/>
      <c r="F20" s="11"/>
      <c r="G20" s="11"/>
      <c r="H20" s="11"/>
      <c r="I20" s="11"/>
      <c r="J20" s="6"/>
      <c r="K20" s="6"/>
    </row>
    <row r="21" spans="1:11" ht="18.75" x14ac:dyDescent="0.3">
      <c r="A21" s="7" t="s">
        <v>100</v>
      </c>
      <c r="B21" s="3"/>
      <c r="C21" s="3"/>
      <c r="D21" s="20">
        <f>D4-D20</f>
        <v>-13529.842000000004</v>
      </c>
      <c r="E21" s="2"/>
      <c r="F21" s="2"/>
      <c r="G21" s="2"/>
      <c r="H21" s="2"/>
      <c r="I21" s="2"/>
      <c r="J21" s="2"/>
      <c r="K21" s="2"/>
    </row>
    <row r="22" spans="1:11" ht="18.75" x14ac:dyDescent="0.3">
      <c r="A22" s="21" t="s">
        <v>13</v>
      </c>
      <c r="B22" s="22"/>
      <c r="C22" s="22"/>
      <c r="D22" s="22"/>
      <c r="E22" s="22"/>
      <c r="F22" s="22"/>
      <c r="G22" s="22"/>
      <c r="H22" s="22"/>
      <c r="I22" s="22"/>
      <c r="J22" s="22"/>
      <c r="K22" s="23"/>
    </row>
    <row r="23" spans="1:11" ht="15.75" x14ac:dyDescent="0.25">
      <c r="A23" s="6" t="s">
        <v>14</v>
      </c>
      <c r="B23" s="6" t="s">
        <v>15</v>
      </c>
      <c r="C23" s="6"/>
      <c r="D23" s="11" t="s">
        <v>16</v>
      </c>
      <c r="E23" s="11"/>
      <c r="F23" s="11" t="s">
        <v>17</v>
      </c>
      <c r="G23" s="11"/>
      <c r="H23" s="11"/>
      <c r="I23" s="11" t="s">
        <v>18</v>
      </c>
      <c r="J23" s="6"/>
      <c r="K23" s="6" t="s">
        <v>19</v>
      </c>
    </row>
    <row r="24" spans="1:11" ht="15.75" x14ac:dyDescent="0.25">
      <c r="A24" s="6" t="s">
        <v>57</v>
      </c>
      <c r="B24" s="6">
        <v>166</v>
      </c>
      <c r="C24" s="6" t="s">
        <v>42</v>
      </c>
      <c r="D24" s="11">
        <v>10</v>
      </c>
      <c r="E24" s="11"/>
      <c r="F24" s="11">
        <v>6.7</v>
      </c>
      <c r="G24" s="11"/>
      <c r="H24" s="8" t="s">
        <v>42</v>
      </c>
      <c r="I24" s="11">
        <v>67</v>
      </c>
      <c r="J24" s="6"/>
      <c r="K24" s="6" t="s">
        <v>83</v>
      </c>
    </row>
    <row r="25" spans="1:11" ht="15.75" x14ac:dyDescent="0.25">
      <c r="A25" s="6" t="s">
        <v>66</v>
      </c>
      <c r="B25" s="6">
        <v>166</v>
      </c>
      <c r="C25" s="6" t="s">
        <v>42</v>
      </c>
      <c r="D25" s="11">
        <v>25</v>
      </c>
      <c r="E25" s="11"/>
      <c r="F25" s="11">
        <v>14.12</v>
      </c>
      <c r="G25" s="11"/>
      <c r="H25" s="8" t="s">
        <v>42</v>
      </c>
      <c r="I25" s="11">
        <v>353</v>
      </c>
      <c r="J25" s="6"/>
      <c r="K25" s="6" t="s">
        <v>83</v>
      </c>
    </row>
    <row r="26" spans="1:11" ht="15.75" x14ac:dyDescent="0.25">
      <c r="A26" s="6" t="s">
        <v>67</v>
      </c>
      <c r="B26" s="6">
        <v>796</v>
      </c>
      <c r="C26" s="6" t="s">
        <v>38</v>
      </c>
      <c r="D26" s="11">
        <v>1</v>
      </c>
      <c r="E26" s="11"/>
      <c r="F26" s="11">
        <v>55</v>
      </c>
      <c r="G26" s="11"/>
      <c r="H26" s="8" t="s">
        <v>38</v>
      </c>
      <c r="I26" s="11">
        <v>55</v>
      </c>
      <c r="J26" s="6"/>
      <c r="K26" s="6" t="s">
        <v>84</v>
      </c>
    </row>
    <row r="27" spans="1:11" ht="15.75" x14ac:dyDescent="0.25">
      <c r="A27" s="6" t="s">
        <v>68</v>
      </c>
      <c r="B27" s="6">
        <v>796</v>
      </c>
      <c r="C27" s="6" t="s">
        <v>38</v>
      </c>
      <c r="D27" s="11">
        <v>1</v>
      </c>
      <c r="E27" s="11"/>
      <c r="F27" s="11">
        <v>95</v>
      </c>
      <c r="G27" s="11"/>
      <c r="H27" s="8" t="s">
        <v>38</v>
      </c>
      <c r="I27" s="11">
        <v>95</v>
      </c>
      <c r="J27" s="6"/>
      <c r="K27" s="6" t="s">
        <v>84</v>
      </c>
    </row>
    <row r="28" spans="1:11" ht="15.75" x14ac:dyDescent="0.25">
      <c r="A28" s="6" t="s">
        <v>69</v>
      </c>
      <c r="B28" s="6">
        <v>796</v>
      </c>
      <c r="C28" s="6" t="s">
        <v>38</v>
      </c>
      <c r="D28" s="11">
        <v>1</v>
      </c>
      <c r="E28" s="11"/>
      <c r="F28" s="11">
        <v>110</v>
      </c>
      <c r="G28" s="11"/>
      <c r="H28" s="8" t="s">
        <v>38</v>
      </c>
      <c r="I28" s="11">
        <v>110</v>
      </c>
      <c r="J28" s="6"/>
      <c r="K28" s="6" t="s">
        <v>84</v>
      </c>
    </row>
    <row r="29" spans="1:11" ht="15.75" x14ac:dyDescent="0.25">
      <c r="A29" s="6" t="s">
        <v>70</v>
      </c>
      <c r="B29" s="6">
        <v>6</v>
      </c>
      <c r="C29" s="6" t="s">
        <v>33</v>
      </c>
      <c r="D29" s="11">
        <v>3</v>
      </c>
      <c r="E29" s="11"/>
      <c r="F29" s="11">
        <v>215</v>
      </c>
      <c r="G29" s="11"/>
      <c r="H29" s="8" t="s">
        <v>33</v>
      </c>
      <c r="I29" s="11">
        <v>645</v>
      </c>
      <c r="J29" s="6"/>
      <c r="K29" s="6" t="s">
        <v>84</v>
      </c>
    </row>
    <row r="30" spans="1:11" ht="15.75" x14ac:dyDescent="0.25">
      <c r="A30" s="6" t="s">
        <v>71</v>
      </c>
      <c r="B30" s="6">
        <v>796</v>
      </c>
      <c r="C30" s="6" t="s">
        <v>38</v>
      </c>
      <c r="D30" s="11">
        <v>1</v>
      </c>
      <c r="E30" s="11"/>
      <c r="F30" s="11">
        <v>275</v>
      </c>
      <c r="G30" s="11"/>
      <c r="H30" s="8" t="s">
        <v>38</v>
      </c>
      <c r="I30" s="11">
        <v>275</v>
      </c>
      <c r="J30" s="6"/>
      <c r="K30" s="6" t="s">
        <v>84</v>
      </c>
    </row>
    <row r="31" spans="1:11" ht="15.75" x14ac:dyDescent="0.25">
      <c r="A31" s="6" t="s">
        <v>72</v>
      </c>
      <c r="B31" s="6">
        <v>796</v>
      </c>
      <c r="C31" s="6" t="s">
        <v>38</v>
      </c>
      <c r="D31" s="11">
        <v>1</v>
      </c>
      <c r="E31" s="11"/>
      <c r="F31" s="11">
        <v>90</v>
      </c>
      <c r="G31" s="11"/>
      <c r="H31" s="8" t="s">
        <v>38</v>
      </c>
      <c r="I31" s="11">
        <v>90</v>
      </c>
      <c r="J31" s="6"/>
      <c r="K31" s="6" t="s">
        <v>84</v>
      </c>
    </row>
    <row r="32" spans="1:11" ht="15.75" x14ac:dyDescent="0.25">
      <c r="A32" s="6" t="s">
        <v>73</v>
      </c>
      <c r="B32" s="6">
        <v>796</v>
      </c>
      <c r="C32" s="6" t="s">
        <v>38</v>
      </c>
      <c r="D32" s="11">
        <v>2</v>
      </c>
      <c r="E32" s="11"/>
      <c r="F32" s="11">
        <v>35</v>
      </c>
      <c r="G32" s="11"/>
      <c r="H32" s="8" t="s">
        <v>38</v>
      </c>
      <c r="I32" s="11">
        <v>70</v>
      </c>
      <c r="J32" s="6"/>
      <c r="K32" s="6" t="s">
        <v>84</v>
      </c>
    </row>
    <row r="33" spans="1:11" ht="15.75" x14ac:dyDescent="0.25">
      <c r="A33" s="6" t="s">
        <v>52</v>
      </c>
      <c r="B33" s="6">
        <v>796</v>
      </c>
      <c r="C33" s="6" t="s">
        <v>38</v>
      </c>
      <c r="D33" s="11">
        <v>1</v>
      </c>
      <c r="E33" s="11"/>
      <c r="F33" s="11">
        <v>135</v>
      </c>
      <c r="G33" s="11"/>
      <c r="H33" s="8" t="s">
        <v>38</v>
      </c>
      <c r="I33" s="11">
        <v>135</v>
      </c>
      <c r="J33" s="6"/>
      <c r="K33" s="6" t="s">
        <v>84</v>
      </c>
    </row>
    <row r="34" spans="1:11" ht="15.75" x14ac:dyDescent="0.25">
      <c r="A34" s="6" t="s">
        <v>37</v>
      </c>
      <c r="B34" s="6">
        <v>796</v>
      </c>
      <c r="C34" s="6" t="s">
        <v>38</v>
      </c>
      <c r="D34" s="11">
        <v>1</v>
      </c>
      <c r="E34" s="11"/>
      <c r="F34" s="11">
        <v>132.47</v>
      </c>
      <c r="G34" s="11"/>
      <c r="H34" s="8" t="s">
        <v>38</v>
      </c>
      <c r="I34" s="11">
        <v>132.47</v>
      </c>
      <c r="J34" s="6"/>
      <c r="K34" s="6" t="s">
        <v>24</v>
      </c>
    </row>
    <row r="35" spans="1:11" ht="15.75" x14ac:dyDescent="0.25">
      <c r="A35" s="6" t="s">
        <v>60</v>
      </c>
      <c r="B35" s="6">
        <v>796</v>
      </c>
      <c r="C35" s="6" t="s">
        <v>38</v>
      </c>
      <c r="D35" s="11">
        <v>2</v>
      </c>
      <c r="E35" s="11"/>
      <c r="F35" s="11">
        <v>16</v>
      </c>
      <c r="G35" s="11"/>
      <c r="H35" s="8" t="s">
        <v>38</v>
      </c>
      <c r="I35" s="11">
        <v>32</v>
      </c>
      <c r="J35" s="6"/>
      <c r="K35" s="6" t="s">
        <v>24</v>
      </c>
    </row>
    <row r="36" spans="1:11" ht="15.75" x14ac:dyDescent="0.25">
      <c r="A36" s="6" t="s">
        <v>54</v>
      </c>
      <c r="B36" s="6">
        <v>166</v>
      </c>
      <c r="C36" s="6" t="s">
        <v>42</v>
      </c>
      <c r="D36" s="11">
        <v>1E-3</v>
      </c>
      <c r="E36" s="11"/>
      <c r="F36" s="11">
        <v>280</v>
      </c>
      <c r="G36" s="11"/>
      <c r="H36" s="8" t="s">
        <v>42</v>
      </c>
      <c r="I36" s="11">
        <v>0.28000000000000003</v>
      </c>
      <c r="J36" s="6"/>
      <c r="K36" s="6" t="s">
        <v>24</v>
      </c>
    </row>
    <row r="37" spans="1:11" ht="15.75" x14ac:dyDescent="0.25">
      <c r="A37" s="6" t="s">
        <v>74</v>
      </c>
      <c r="B37" s="6">
        <v>796</v>
      </c>
      <c r="C37" s="6" t="s">
        <v>38</v>
      </c>
      <c r="D37" s="11">
        <v>2</v>
      </c>
      <c r="E37" s="11"/>
      <c r="F37" s="11">
        <v>265</v>
      </c>
      <c r="G37" s="11"/>
      <c r="H37" s="8" t="s">
        <v>38</v>
      </c>
      <c r="I37" s="11">
        <v>530</v>
      </c>
      <c r="J37" s="6"/>
      <c r="K37" s="6" t="s">
        <v>26</v>
      </c>
    </row>
    <row r="38" spans="1:11" ht="15.75" x14ac:dyDescent="0.25">
      <c r="A38" s="6" t="s">
        <v>75</v>
      </c>
      <c r="B38" s="6">
        <v>166</v>
      </c>
      <c r="C38" s="6" t="s">
        <v>42</v>
      </c>
      <c r="D38" s="8">
        <v>1.5</v>
      </c>
      <c r="E38" s="8"/>
      <c r="F38" s="8">
        <v>90</v>
      </c>
      <c r="G38" s="8"/>
      <c r="H38" s="8" t="s">
        <v>42</v>
      </c>
      <c r="I38" s="8">
        <v>135</v>
      </c>
      <c r="J38" s="6"/>
      <c r="K38" s="6" t="s">
        <v>26</v>
      </c>
    </row>
    <row r="39" spans="1:11" ht="15.75" x14ac:dyDescent="0.25">
      <c r="A39" s="6" t="s">
        <v>76</v>
      </c>
      <c r="B39" s="6">
        <v>796</v>
      </c>
      <c r="C39" s="6" t="s">
        <v>38</v>
      </c>
      <c r="D39" s="8">
        <v>1</v>
      </c>
      <c r="E39" s="8"/>
      <c r="F39" s="8">
        <v>815</v>
      </c>
      <c r="G39" s="8"/>
      <c r="H39" s="8" t="s">
        <v>38</v>
      </c>
      <c r="I39" s="8">
        <v>815</v>
      </c>
      <c r="J39" s="6"/>
      <c r="K39" s="6" t="s">
        <v>77</v>
      </c>
    </row>
    <row r="40" spans="1:11" ht="15.75" x14ac:dyDescent="0.25">
      <c r="A40" s="6" t="s">
        <v>70</v>
      </c>
      <c r="B40" s="6">
        <v>6</v>
      </c>
      <c r="C40" s="6" t="s">
        <v>33</v>
      </c>
      <c r="D40" s="8">
        <v>1</v>
      </c>
      <c r="E40" s="8"/>
      <c r="F40" s="8">
        <v>210</v>
      </c>
      <c r="G40" s="8"/>
      <c r="H40" s="8" t="s">
        <v>33</v>
      </c>
      <c r="I40" s="8">
        <v>210</v>
      </c>
      <c r="J40" s="6"/>
      <c r="K40" s="6" t="s">
        <v>78</v>
      </c>
    </row>
    <row r="41" spans="1:11" ht="15.75" x14ac:dyDescent="0.25">
      <c r="A41" s="6" t="s">
        <v>79</v>
      </c>
      <c r="B41" s="6">
        <v>796</v>
      </c>
      <c r="C41" s="6" t="s">
        <v>38</v>
      </c>
      <c r="D41" s="8">
        <v>2</v>
      </c>
      <c r="E41" s="8"/>
      <c r="F41" s="8">
        <v>490</v>
      </c>
      <c r="G41" s="8"/>
      <c r="H41" s="8" t="s">
        <v>38</v>
      </c>
      <c r="I41" s="8">
        <v>980</v>
      </c>
      <c r="J41" s="6"/>
      <c r="K41" s="6" t="s">
        <v>78</v>
      </c>
    </row>
    <row r="42" spans="1:11" ht="15.75" x14ac:dyDescent="0.25">
      <c r="A42" s="6" t="s">
        <v>80</v>
      </c>
      <c r="B42" s="6">
        <v>796</v>
      </c>
      <c r="C42" s="6" t="s">
        <v>38</v>
      </c>
      <c r="D42" s="8">
        <v>1</v>
      </c>
      <c r="E42" s="8"/>
      <c r="F42" s="8">
        <v>40</v>
      </c>
      <c r="G42" s="8"/>
      <c r="H42" s="8" t="s">
        <v>38</v>
      </c>
      <c r="I42" s="8">
        <v>40</v>
      </c>
      <c r="J42" s="6"/>
      <c r="K42" s="6" t="s">
        <v>78</v>
      </c>
    </row>
    <row r="43" spans="1:11" ht="15.75" x14ac:dyDescent="0.25">
      <c r="A43" s="6" t="s">
        <v>81</v>
      </c>
      <c r="B43" s="6">
        <v>796</v>
      </c>
      <c r="C43" s="6" t="s">
        <v>38</v>
      </c>
      <c r="D43" s="8">
        <v>1</v>
      </c>
      <c r="E43" s="8"/>
      <c r="F43" s="8">
        <v>310</v>
      </c>
      <c r="G43" s="8"/>
      <c r="H43" s="8" t="s">
        <v>38</v>
      </c>
      <c r="I43" s="8">
        <v>310</v>
      </c>
      <c r="J43" s="6"/>
      <c r="K43" s="6" t="s">
        <v>78</v>
      </c>
    </row>
    <row r="44" spans="1:11" ht="15.75" x14ac:dyDescent="0.25">
      <c r="A44" s="6" t="s">
        <v>82</v>
      </c>
      <c r="B44" s="6">
        <v>796</v>
      </c>
      <c r="C44" s="6" t="s">
        <v>38</v>
      </c>
      <c r="D44" s="8">
        <v>1</v>
      </c>
      <c r="E44" s="8"/>
      <c r="F44" s="8">
        <v>110</v>
      </c>
      <c r="G44" s="8"/>
      <c r="H44" s="8" t="s">
        <v>38</v>
      </c>
      <c r="I44" s="8">
        <v>110</v>
      </c>
      <c r="J44" s="6"/>
      <c r="K44" s="6" t="s">
        <v>78</v>
      </c>
    </row>
    <row r="45" spans="1:11" ht="15.75" x14ac:dyDescent="0.25">
      <c r="A45" s="6" t="s">
        <v>73</v>
      </c>
      <c r="B45" s="6">
        <v>796</v>
      </c>
      <c r="C45" s="6" t="s">
        <v>38</v>
      </c>
      <c r="D45" s="8">
        <v>2</v>
      </c>
      <c r="E45" s="8"/>
      <c r="F45" s="8">
        <v>44</v>
      </c>
      <c r="G45" s="8"/>
      <c r="H45" s="8" t="s">
        <v>38</v>
      </c>
      <c r="I45" s="8">
        <v>88</v>
      </c>
      <c r="J45" s="6"/>
      <c r="K45" s="6" t="s">
        <v>78</v>
      </c>
    </row>
  </sheetData>
  <mergeCells count="2">
    <mergeCell ref="A22:K22"/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САД2</vt:lpstr>
      <vt:lpstr>САД4</vt:lpstr>
      <vt:lpstr>САД3</vt:lpstr>
      <vt:lpstr>САД5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2020-12-03T13:10:20Z</cp:lastPrinted>
  <dcterms:created xsi:type="dcterms:W3CDTF">2020-12-03T07:10:09Z</dcterms:created>
  <dcterms:modified xsi:type="dcterms:W3CDTF">2021-03-10T09:39:32Z</dcterms:modified>
</cp:coreProperties>
</file>