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11655" firstSheet="6" activeTab="11"/>
  </bookViews>
  <sheets>
    <sheet name="дом №5" sheetId="1" r:id="rId1"/>
    <sheet name="дом№6" sheetId="2" r:id="rId2"/>
    <sheet name="дом№7" sheetId="3" r:id="rId3"/>
    <sheet name="дом№8" sheetId="4" r:id="rId4"/>
    <sheet name="дом№9" sheetId="5" r:id="rId5"/>
    <sheet name="дом№10" sheetId="6" r:id="rId6"/>
    <sheet name="дом№11" sheetId="7" r:id="rId7"/>
    <sheet name="дом№12" sheetId="8" r:id="rId8"/>
    <sheet name="дом№14" sheetId="9" r:id="rId9"/>
    <sheet name="дом№15" sheetId="10" r:id="rId10"/>
    <sheet name="дом№16" sheetId="11" r:id="rId11"/>
    <sheet name="дом№17" sheetId="12" r:id="rId12"/>
  </sheets>
  <definedNames/>
  <calcPr fullCalcOnLoad="1"/>
</workbook>
</file>

<file path=xl/sharedStrings.xml><?xml version="1.0" encoding="utf-8"?>
<sst xmlns="http://schemas.openxmlformats.org/spreadsheetml/2006/main" count="494" uniqueCount="150">
  <si>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</si>
  <si>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</si>
  <si>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</si>
  <si>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</si>
  <si>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</si>
  <si>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</si>
  <si>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</si>
  <si>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</si>
  <si>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Белоберезовский,5</t>
  </si>
  <si>
    <t>Орловский р-он, п. Белоберезовский,6</t>
  </si>
  <si>
    <t>Орловский р-он, п. Белоберезовский,7</t>
  </si>
  <si>
    <t>Орловский р-он, п. Белоберезовский,8</t>
  </si>
  <si>
    <t>Орловский р-он, п. Белоберезовский,9</t>
  </si>
  <si>
    <t>Орловский р-он, п. Белоберезовский,10</t>
  </si>
  <si>
    <t>Орловский р-он, п. Белоберезовский,11</t>
  </si>
  <si>
    <t>Орловский р-он, п. Белоберезовский,12</t>
  </si>
  <si>
    <t>Орловский р-он, п. Белоберезовский,14</t>
  </si>
  <si>
    <t>Орловский р-он, п. Белоберезовский,15</t>
  </si>
  <si>
    <t>Орловский р-он, п. Белоберезовский,16</t>
  </si>
  <si>
    <t>Орловский р-он, п. Белоберезовский,17</t>
  </si>
  <si>
    <t>ТМЦ</t>
  </si>
  <si>
    <t>стоимо-  сть работ</t>
  </si>
  <si>
    <t>стоимость ТМЦ</t>
  </si>
  <si>
    <t>сумма ТМЦ</t>
  </si>
  <si>
    <t>стоимо-  сть работ по ремонту</t>
  </si>
  <si>
    <t>стоимо-  сть работ по рем.</t>
  </si>
  <si>
    <t>период</t>
  </si>
  <si>
    <t>стоимос. ТМЦ</t>
  </si>
  <si>
    <t>Отчет управляющей организации ООО "Жилсервис" 2016г.</t>
  </si>
  <si>
    <t>Ремонт освещения</t>
  </si>
  <si>
    <t>АВВГП 2*2,5</t>
  </si>
  <si>
    <t>Дюбель + шуруп 6*40</t>
  </si>
  <si>
    <t>Дюбель пласт. с шипами 6*40</t>
  </si>
  <si>
    <t>Изолента 0,18*19 мм синяя 20 метров иэк</t>
  </si>
  <si>
    <t>февраль</t>
  </si>
  <si>
    <t>Арматура Нбб 64-60</t>
  </si>
  <si>
    <t>Датчик движения ДД  010 бел.</t>
  </si>
  <si>
    <t>Коробка распр. Д 60х40</t>
  </si>
  <si>
    <t>Манжет 123*110</t>
  </si>
  <si>
    <t>Пена монтажная</t>
  </si>
  <si>
    <t>Ремонт кровли</t>
  </si>
  <si>
    <t>Стеклокром К-4.5 (с/т) 10 кв.м.</t>
  </si>
  <si>
    <t>ШВВП 3*0,75</t>
  </si>
  <si>
    <t>Отогревание ливневок</t>
  </si>
  <si>
    <t>Газ-пропан</t>
  </si>
  <si>
    <t>фев</t>
  </si>
  <si>
    <t>Замена ламп в подъезде</t>
  </si>
  <si>
    <t>Лампа ЛОН 60</t>
  </si>
  <si>
    <t>Ремонт эл. сетей в подъезде</t>
  </si>
  <si>
    <t>Дюбель пласт 6 * 35 с усами</t>
  </si>
  <si>
    <t>Лампа Лон 40</t>
  </si>
  <si>
    <t>март</t>
  </si>
  <si>
    <t>Замена стояка х/в</t>
  </si>
  <si>
    <t>Муфта РР 110</t>
  </si>
  <si>
    <t>Патрубок переходной на чугун 110-119</t>
  </si>
  <si>
    <t>Переход 110х 124</t>
  </si>
  <si>
    <t>Ревизия п/пр 110</t>
  </si>
  <si>
    <t>Труба 110*1,5</t>
  </si>
  <si>
    <t>Труба 110х 0.75</t>
  </si>
  <si>
    <t>Ремонт эл. проводки в подъезде</t>
  </si>
  <si>
    <t>Стеклокром К-4.5 (с/т) 10 кв.м. (февраль-март)</t>
  </si>
  <si>
    <t>Ремонт эл. сетей в  подъезде</t>
  </si>
  <si>
    <t>Датчик движения ДД  009 бел.</t>
  </si>
  <si>
    <t>Круг по металлу Д 230</t>
  </si>
  <si>
    <t>Замена в местах общего пользования</t>
  </si>
  <si>
    <t>май</t>
  </si>
  <si>
    <t>Ремонт электрических сетей</t>
  </si>
  <si>
    <t>Устройство песочницы</t>
  </si>
  <si>
    <t>Гвозди</t>
  </si>
  <si>
    <t>Доска обрезная 25/150*6м</t>
  </si>
  <si>
    <t>июнь</t>
  </si>
  <si>
    <t>Установка в подвальном помещении</t>
  </si>
  <si>
    <t>Замок</t>
  </si>
  <si>
    <t>Стеклоизол К-4.5 (с/т) 10кв.м.</t>
  </si>
  <si>
    <t>Установлен в подвале на вводе воды</t>
  </si>
  <si>
    <t>Фильтр сетчатый Ду-25</t>
  </si>
  <si>
    <t>Ремонт мягкой кровли</t>
  </si>
  <si>
    <t>Разетка</t>
  </si>
  <si>
    <t>Утепление вентиляционных шахт</t>
  </si>
  <si>
    <t>Минплита Рок Лайт</t>
  </si>
  <si>
    <t>Замок висячий</t>
  </si>
  <si>
    <t>Ремонт подъездов</t>
  </si>
  <si>
    <t>Эмаль ПФ-266 красно-коричневая</t>
  </si>
  <si>
    <t>Грунтовка глубокого проникновения</t>
  </si>
  <si>
    <t>ДВП 1,22*2,44</t>
  </si>
  <si>
    <t>Побелка "Боларс"</t>
  </si>
  <si>
    <t>Растворитель 646  Пересвет</t>
  </si>
  <si>
    <t>Цемент</t>
  </si>
  <si>
    <t>Шпатлевка фасадная "Боларс"</t>
  </si>
  <si>
    <t>Шпатлевка финишная</t>
  </si>
  <si>
    <t>Шпатлевка финишная супер тонкая</t>
  </si>
  <si>
    <t>Эмаль ПФ-115 салатовая</t>
  </si>
  <si>
    <t>июль</t>
  </si>
  <si>
    <t>Заделка межпанельных швов</t>
  </si>
  <si>
    <t>Пена пистолетная всесезонная 600гр.</t>
  </si>
  <si>
    <t>Ремонт входной двери(подъезд)</t>
  </si>
  <si>
    <t>Электроды ЛЭЗМР-3С 3мм</t>
  </si>
  <si>
    <t>Ремонт отмостки</t>
  </si>
  <si>
    <t>Пескобетон М-150В</t>
  </si>
  <si>
    <t>ДВП (2,745х1,22х3,2)</t>
  </si>
  <si>
    <t>Эмаль ПФ-115 черная</t>
  </si>
  <si>
    <t>август</t>
  </si>
  <si>
    <t>Дезинфекция подвала</t>
  </si>
  <si>
    <t>Дихлофос</t>
  </si>
  <si>
    <t>Пена монтажная Макрофлекс 750 мл зимняя</t>
  </si>
  <si>
    <t>Валик</t>
  </si>
  <si>
    <t>октябрь</t>
  </si>
  <si>
    <t>Частичный ремонт подъезда</t>
  </si>
  <si>
    <t>Ремонт освещения в местах общего пользования</t>
  </si>
  <si>
    <t>Датчик движения ДД  009 черн.</t>
  </si>
  <si>
    <t>Дюбель-гвоздь 6 L-40</t>
  </si>
  <si>
    <t>Саморез 4,2 х 19 полусфера- пресшайба.цинк, сверло</t>
  </si>
  <si>
    <t>Ремонт системы х/в</t>
  </si>
  <si>
    <t>Труба PN 20 * 20мм</t>
  </si>
  <si>
    <t>Уголок п/п 90-25</t>
  </si>
  <si>
    <t>Муфта 25</t>
  </si>
  <si>
    <t>Резьба чер 1</t>
  </si>
  <si>
    <t>Установка на узле учета х/в</t>
  </si>
  <si>
    <t>Кран с латунным шаром 25</t>
  </si>
  <si>
    <t>Муфта разьемная 25-1"</t>
  </si>
  <si>
    <t>Анкер рамный металлический 10*112</t>
  </si>
  <si>
    <t>Петля дверная DMX 8019 80*56</t>
  </si>
  <si>
    <t>Саморез по дереву 3,5х45 G (крупн. шаг)</t>
  </si>
  <si>
    <t>Мелкий ремонт кровли</t>
  </si>
  <si>
    <t>Ремонт  дверного блока</t>
  </si>
  <si>
    <t>Частичный ремонт межпанельных швов</t>
  </si>
  <si>
    <t>Ремонт вент. каналов</t>
  </si>
  <si>
    <t>Ремонт примыканий</t>
  </si>
  <si>
    <t>Герметик SOUDAL  проф. кровельный(Аквафикс)</t>
  </si>
  <si>
    <t>Шар стекло НББ 61-60 маленький уп. 4шт.</t>
  </si>
  <si>
    <t>Шар стекло</t>
  </si>
  <si>
    <t>окт.</t>
  </si>
  <si>
    <t>Работы по содержанию помещений, входящих в состав общего имущества</t>
  </si>
  <si>
    <t>Работы (услуги) по управлению МКД</t>
  </si>
  <si>
    <t>Работы по содержанию и ремонту систем дымоудаления и вентиляции</t>
  </si>
  <si>
    <t>Работы по содержанию и ремонту систем внутрид. газового оборуд.</t>
  </si>
  <si>
    <t>Работы по проведению дератизации помещ., входящих в состав МКД.</t>
  </si>
  <si>
    <t>Транспортные расходы</t>
  </si>
  <si>
    <t>Комиссионные расходы (услуги банка)</t>
  </si>
  <si>
    <t>ДОХОДЫ: (оплачено населением)</t>
  </si>
  <si>
    <t>ФИНАНСОВЫЙ РЕЗУЛЬТАТ (остаток)</t>
  </si>
  <si>
    <t>ИТОГО по РЕМОНТУ</t>
  </si>
  <si>
    <t>Прочие расходы:</t>
  </si>
  <si>
    <t>разн</t>
  </si>
  <si>
    <t>разн.</t>
  </si>
  <si>
    <t>ФИНАНСОВЫЙ РЕЗУЛЬТАТ (перерасход)</t>
  </si>
  <si>
    <t>Ремонт стояка канализационной системы</t>
  </si>
  <si>
    <t>Ремонт в подвальном помещении</t>
  </si>
  <si>
    <t>Замена в подвальном помещении</t>
  </si>
  <si>
    <t>установлен в подвальном помещении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</si>
</sst>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0.00;[Red]\-0.00"/>
    <numFmt numFmtId="176" formatCode="0_ ;[Red]\-0\ "/>
    <numFmt numFmtId="177" formatCode="#,##0.00;[Red]\-#,##0.00"/>
    <numFmt numFmtId="178" formatCode="0.0000"/>
    <numFmt numFmtId="179" formatCode="0.000_ ;[Red]\-0.000\ "/>
    <numFmt numFmtId="180" formatCode="#,##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textRotation="90" wrapText="1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90"/>
    </xf>
    <xf numFmtId="0" fontId="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1" fillId="0" borderId="14" xfId="0" applyFont="1" applyBorder="1" applyAlignment="1">
      <alignment vertical="center" textRotation="90" wrapText="1"/>
    </xf>
    <xf numFmtId="1" fontId="4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textRotation="90" wrapTex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 vertical="center" textRotation="90" wrapText="1"/>
    </xf>
    <xf numFmtId="0" fontId="4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0" fontId="7" fillId="0" borderId="10" xfId="55" applyNumberFormat="1" applyFont="1" applyBorder="1" applyAlignment="1">
      <alignment vertical="top" wrapText="1"/>
      <protection/>
    </xf>
    <xf numFmtId="174" fontId="7" fillId="0" borderId="10" xfId="55" applyNumberFormat="1" applyFont="1" applyBorder="1" applyAlignment="1">
      <alignment horizontal="center" vertical="top"/>
      <protection/>
    </xf>
    <xf numFmtId="175" fontId="7" fillId="0" borderId="10" xfId="55" applyNumberFormat="1" applyFont="1" applyBorder="1" applyAlignment="1">
      <alignment horizontal="center" vertical="top"/>
      <protection/>
    </xf>
    <xf numFmtId="2" fontId="7" fillId="0" borderId="10" xfId="55" applyNumberFormat="1" applyFont="1" applyBorder="1" applyAlignment="1">
      <alignment horizontal="center" vertical="top"/>
      <protection/>
    </xf>
    <xf numFmtId="178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7" fillId="0" borderId="10" xfId="55" applyNumberFormat="1" applyFont="1" applyBorder="1" applyAlignment="1">
      <alignment horizontal="center" vertical="top"/>
      <protection/>
    </xf>
    <xf numFmtId="0" fontId="0" fillId="0" borderId="14" xfId="0" applyFont="1" applyBorder="1" applyAlignment="1">
      <alignment vertical="center" wrapText="1"/>
    </xf>
    <xf numFmtId="172" fontId="7" fillId="0" borderId="10" xfId="56" applyNumberFormat="1" applyFont="1" applyBorder="1" applyAlignment="1">
      <alignment horizontal="right" vertical="top"/>
      <protection/>
    </xf>
    <xf numFmtId="177" fontId="7" fillId="0" borderId="10" xfId="56" applyNumberFormat="1" applyFont="1" applyBorder="1" applyAlignment="1">
      <alignment horizontal="right" vertical="top"/>
      <protection/>
    </xf>
    <xf numFmtId="175" fontId="7" fillId="0" borderId="10" xfId="56" applyNumberFormat="1" applyFont="1" applyBorder="1" applyAlignment="1">
      <alignment horizontal="right" vertical="top"/>
      <protection/>
    </xf>
    <xf numFmtId="172" fontId="7" fillId="0" borderId="10" xfId="56" applyNumberFormat="1" applyFont="1" applyBorder="1" applyAlignment="1">
      <alignment vertical="top"/>
      <protection/>
    </xf>
    <xf numFmtId="177" fontId="7" fillId="0" borderId="10" xfId="56" applyNumberFormat="1" applyFont="1" applyBorder="1" applyAlignment="1">
      <alignment vertical="top"/>
      <protection/>
    </xf>
    <xf numFmtId="0" fontId="7" fillId="0" borderId="10" xfId="56" applyNumberFormat="1" applyFont="1" applyBorder="1" applyAlignment="1">
      <alignment vertical="top" wrapText="1"/>
      <protection/>
    </xf>
    <xf numFmtId="0" fontId="8" fillId="33" borderId="10" xfId="56" applyNumberFormat="1" applyFont="1" applyFill="1" applyBorder="1" applyAlignment="1">
      <alignment vertical="top" wrapText="1"/>
      <protection/>
    </xf>
    <xf numFmtId="1" fontId="0" fillId="34" borderId="10" xfId="0" applyNumberFormat="1" applyFill="1" applyBorder="1" applyAlignment="1">
      <alignment horizontal="center" vertical="center" wrapText="1"/>
    </xf>
    <xf numFmtId="175" fontId="7" fillId="0" borderId="10" xfId="56" applyNumberFormat="1" applyFont="1" applyBorder="1" applyAlignment="1">
      <alignment horizontal="center" vertical="top"/>
      <protection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8" fillId="33" borderId="10" xfId="54" applyNumberFormat="1" applyFont="1" applyFill="1" applyBorder="1" applyAlignment="1">
      <alignment horizontal="left" vertical="top" wrapText="1"/>
      <protection/>
    </xf>
    <xf numFmtId="0" fontId="7" fillId="0" borderId="10" xfId="56" applyNumberFormat="1" applyFont="1" applyBorder="1" applyAlignment="1">
      <alignment vertical="top" wrapText="1"/>
      <protection/>
    </xf>
    <xf numFmtId="0" fontId="0" fillId="0" borderId="12" xfId="0" applyBorder="1" applyAlignment="1">
      <alignment horizontal="center"/>
    </xf>
    <xf numFmtId="180" fontId="7" fillId="35" borderId="10" xfId="53" applyNumberFormat="1" applyFont="1" applyFill="1" applyBorder="1" applyAlignment="1">
      <alignment horizontal="right" vertical="top"/>
      <protection/>
    </xf>
    <xf numFmtId="177" fontId="7" fillId="35" borderId="10" xfId="53" applyNumberFormat="1" applyFont="1" applyFill="1" applyBorder="1" applyAlignment="1">
      <alignment horizontal="right" vertical="top"/>
      <protection/>
    </xf>
    <xf numFmtId="0" fontId="7" fillId="0" borderId="10" xfId="53" applyNumberFormat="1" applyFont="1" applyBorder="1" applyAlignment="1">
      <alignment vertical="top" wrapText="1"/>
      <protection/>
    </xf>
    <xf numFmtId="0" fontId="8" fillId="33" borderId="10" xfId="53" applyNumberFormat="1" applyFont="1" applyFill="1" applyBorder="1" applyAlignment="1">
      <alignment vertical="top" wrapText="1"/>
      <protection/>
    </xf>
    <xf numFmtId="0" fontId="3" fillId="0" borderId="10" xfId="0" applyNumberFormat="1" applyFont="1" applyBorder="1" applyAlignment="1">
      <alignment vertical="center" textRotation="90" wrapText="1"/>
    </xf>
    <xf numFmtId="180" fontId="7" fillId="35" borderId="10" xfId="53" applyNumberFormat="1" applyFont="1" applyFill="1" applyBorder="1" applyAlignment="1">
      <alignment horizontal="center" vertical="top"/>
      <protection/>
    </xf>
    <xf numFmtId="177" fontId="7" fillId="35" borderId="10" xfId="53" applyNumberFormat="1" applyFont="1" applyFill="1" applyBorder="1" applyAlignment="1">
      <alignment horizontal="center" vertical="top"/>
      <protection/>
    </xf>
    <xf numFmtId="174" fontId="7" fillId="0" borderId="10" xfId="53" applyNumberFormat="1" applyFont="1" applyBorder="1" applyAlignment="1">
      <alignment horizontal="center" vertical="top"/>
      <protection/>
    </xf>
    <xf numFmtId="175" fontId="7" fillId="0" borderId="10" xfId="53" applyNumberFormat="1" applyFont="1" applyBorder="1" applyAlignment="1">
      <alignment horizontal="center" vertical="top"/>
      <protection/>
    </xf>
    <xf numFmtId="0" fontId="50" fillId="0" borderId="10" xfId="53" applyNumberFormat="1" applyFont="1" applyFill="1" applyBorder="1" applyAlignment="1">
      <alignment horizontal="center" vertical="top" wrapText="1"/>
      <protection/>
    </xf>
    <xf numFmtId="0" fontId="50" fillId="33" borderId="10" xfId="53" applyNumberFormat="1" applyFont="1" applyFill="1" applyBorder="1" applyAlignment="1">
      <alignment horizontal="left" vertical="top" wrapText="1"/>
      <protection/>
    </xf>
    <xf numFmtId="0" fontId="7" fillId="0" borderId="10" xfId="53" applyNumberFormat="1" applyFont="1" applyBorder="1" applyAlignment="1">
      <alignment vertical="top" wrapText="1"/>
      <protection/>
    </xf>
    <xf numFmtId="0" fontId="50" fillId="33" borderId="10" xfId="53" applyNumberFormat="1" applyFont="1" applyFill="1" applyBorder="1" applyAlignment="1">
      <alignment vertical="top" wrapText="1"/>
      <protection/>
    </xf>
    <xf numFmtId="0" fontId="51" fillId="0" borderId="10" xfId="53" applyNumberFormat="1" applyFont="1" applyFill="1" applyBorder="1" applyAlignment="1">
      <alignment horizontal="center" vertical="top" wrapText="1"/>
      <protection/>
    </xf>
    <xf numFmtId="0" fontId="7" fillId="0" borderId="10" xfId="52" applyNumberFormat="1" applyFont="1" applyBorder="1" applyAlignment="1">
      <alignment vertical="top" wrapText="1"/>
      <protection/>
    </xf>
    <xf numFmtId="0" fontId="8" fillId="33" borderId="10" xfId="52" applyNumberFormat="1" applyFont="1" applyFill="1" applyBorder="1" applyAlignment="1">
      <alignment vertical="top" wrapText="1"/>
      <protection/>
    </xf>
    <xf numFmtId="0" fontId="8" fillId="33" borderId="10" xfId="53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textRotation="90"/>
    </xf>
    <xf numFmtId="180" fontId="7" fillId="35" borderId="10" xfId="53" applyNumberFormat="1" applyFont="1" applyFill="1" applyBorder="1" applyAlignment="1">
      <alignment horizontal="right" vertical="top"/>
      <protection/>
    </xf>
    <xf numFmtId="177" fontId="7" fillId="35" borderId="10" xfId="53" applyNumberFormat="1" applyFont="1" applyFill="1" applyBorder="1" applyAlignment="1">
      <alignment horizontal="right" vertical="top"/>
      <protection/>
    </xf>
    <xf numFmtId="174" fontId="7" fillId="0" borderId="10" xfId="53" applyNumberFormat="1" applyFont="1" applyBorder="1" applyAlignment="1">
      <alignment horizontal="right" vertical="top"/>
      <protection/>
    </xf>
    <xf numFmtId="175" fontId="7" fillId="0" borderId="10" xfId="53" applyNumberFormat="1" applyFont="1" applyBorder="1" applyAlignment="1">
      <alignment horizontal="right" vertical="top"/>
      <protection/>
    </xf>
    <xf numFmtId="0" fontId="7" fillId="0" borderId="10" xfId="53" applyNumberFormat="1" applyFont="1" applyBorder="1" applyAlignment="1">
      <alignment vertical="top" wrapText="1"/>
      <protection/>
    </xf>
    <xf numFmtId="1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72" fontId="7" fillId="0" borderId="10" xfId="56" applyNumberFormat="1" applyFont="1" applyBorder="1" applyAlignment="1">
      <alignment horizontal="center" vertical="top"/>
      <protection/>
    </xf>
    <xf numFmtId="1" fontId="0" fillId="0" borderId="13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90" wrapText="1"/>
    </xf>
    <xf numFmtId="1" fontId="4" fillId="0" borderId="12" xfId="0" applyNumberFormat="1" applyFont="1" applyBorder="1" applyAlignment="1">
      <alignment horizontal="center" textRotation="90"/>
    </xf>
    <xf numFmtId="1" fontId="10" fillId="36" borderId="10" xfId="0" applyNumberFormat="1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0" fontId="8" fillId="36" borderId="10" xfId="53" applyNumberFormat="1" applyFont="1" applyFill="1" applyBorder="1" applyAlignment="1">
      <alignment vertical="top" wrapText="1"/>
      <protection/>
    </xf>
    <xf numFmtId="180" fontId="7" fillId="36" borderId="10" xfId="53" applyNumberFormat="1" applyFont="1" applyFill="1" applyBorder="1" applyAlignment="1">
      <alignment horizontal="right" vertical="top"/>
      <protection/>
    </xf>
    <xf numFmtId="177" fontId="7" fillId="36" borderId="10" xfId="53" applyNumberFormat="1" applyFont="1" applyFill="1" applyBorder="1" applyAlignment="1">
      <alignment horizontal="right" vertical="top"/>
      <protection/>
    </xf>
    <xf numFmtId="0" fontId="0" fillId="36" borderId="10" xfId="0" applyFill="1" applyBorder="1" applyAlignment="1">
      <alignment/>
    </xf>
    <xf numFmtId="1" fontId="1" fillId="36" borderId="10" xfId="0" applyNumberFormat="1" applyFont="1" applyFill="1" applyBorder="1" applyAlignment="1">
      <alignment horizontal="center"/>
    </xf>
    <xf numFmtId="0" fontId="8" fillId="0" borderId="10" xfId="53" applyNumberFormat="1" applyFont="1" applyBorder="1" applyAlignment="1">
      <alignment vertical="top" wrapText="1"/>
      <protection/>
    </xf>
    <xf numFmtId="1" fontId="10" fillId="0" borderId="10" xfId="0" applyNumberFormat="1" applyFont="1" applyBorder="1" applyAlignment="1">
      <alignment horizontal="center"/>
    </xf>
    <xf numFmtId="174" fontId="7" fillId="0" borderId="10" xfId="52" applyNumberFormat="1" applyFont="1" applyBorder="1" applyAlignment="1">
      <alignment horizontal="center" vertical="top"/>
      <protection/>
    </xf>
    <xf numFmtId="177" fontId="7" fillId="0" borderId="10" xfId="52" applyNumberFormat="1" applyFont="1" applyBorder="1" applyAlignment="1">
      <alignment horizontal="center" vertical="top"/>
      <protection/>
    </xf>
    <xf numFmtId="180" fontId="7" fillId="35" borderId="10" xfId="53" applyNumberFormat="1" applyFont="1" applyFill="1" applyBorder="1" applyAlignment="1">
      <alignment horizontal="center" vertical="top"/>
      <protection/>
    </xf>
    <xf numFmtId="177" fontId="7" fillId="35" borderId="10" xfId="53" applyNumberFormat="1" applyFont="1" applyFill="1" applyBorder="1" applyAlignment="1">
      <alignment horizontal="center" vertical="top"/>
      <protection/>
    </xf>
    <xf numFmtId="174" fontId="7" fillId="0" borderId="10" xfId="53" applyNumberFormat="1" applyFont="1" applyBorder="1" applyAlignment="1">
      <alignment horizontal="center" vertical="top"/>
      <protection/>
    </xf>
    <xf numFmtId="175" fontId="7" fillId="0" borderId="10" xfId="53" applyNumberFormat="1" applyFont="1" applyBorder="1" applyAlignment="1">
      <alignment horizontal="center" vertical="top"/>
      <protection/>
    </xf>
    <xf numFmtId="174" fontId="8" fillId="36" borderId="10" xfId="52" applyNumberFormat="1" applyFont="1" applyFill="1" applyBorder="1" applyAlignment="1">
      <alignment horizontal="center" vertical="top"/>
      <protection/>
    </xf>
    <xf numFmtId="177" fontId="8" fillId="36" borderId="10" xfId="52" applyNumberFormat="1" applyFont="1" applyFill="1" applyBorder="1" applyAlignment="1">
      <alignment horizontal="center" vertical="top"/>
      <protection/>
    </xf>
    <xf numFmtId="0" fontId="1" fillId="36" borderId="10" xfId="0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 textRotation="90"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textRotation="90" wrapText="1"/>
    </xf>
    <xf numFmtId="0" fontId="1" fillId="36" borderId="12" xfId="0" applyFont="1" applyFill="1" applyBorder="1" applyAlignment="1">
      <alignment horizontal="center" vertical="center" wrapText="1"/>
    </xf>
    <xf numFmtId="1" fontId="1" fillId="36" borderId="12" xfId="0" applyNumberFormat="1" applyFont="1" applyFill="1" applyBorder="1" applyAlignment="1">
      <alignment horizontal="center" vertical="center" wrapText="1"/>
    </xf>
    <xf numFmtId="175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177" fontId="7" fillId="0" borderId="10" xfId="53" applyNumberFormat="1" applyFont="1" applyBorder="1" applyAlignment="1">
      <alignment horizontal="center" vertical="top"/>
      <protection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/>
    </xf>
    <xf numFmtId="2" fontId="8" fillId="36" borderId="10" xfId="55" applyNumberFormat="1" applyFont="1" applyFill="1" applyBorder="1" applyAlignment="1">
      <alignment horizontal="center" vertical="top"/>
      <protection/>
    </xf>
    <xf numFmtId="175" fontId="8" fillId="36" borderId="10" xfId="55" applyNumberFormat="1" applyFont="1" applyFill="1" applyBorder="1" applyAlignment="1">
      <alignment horizontal="center" vertical="top"/>
      <protection/>
    </xf>
    <xf numFmtId="0" fontId="4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/>
    </xf>
    <xf numFmtId="179" fontId="40" fillId="0" borderId="10" xfId="0" applyNumberFormat="1" applyFont="1" applyFill="1" applyBorder="1" applyAlignment="1">
      <alignment horizontal="center"/>
    </xf>
    <xf numFmtId="177" fontId="7" fillId="0" borderId="10" xfId="55" applyNumberFormat="1" applyFont="1" applyBorder="1" applyAlignment="1">
      <alignment horizontal="center" vertical="top"/>
      <protection/>
    </xf>
    <xf numFmtId="180" fontId="7" fillId="0" borderId="10" xfId="53" applyNumberFormat="1" applyFont="1" applyBorder="1" applyAlignment="1">
      <alignment horizontal="center" vertical="top"/>
      <protection/>
    </xf>
    <xf numFmtId="177" fontId="7" fillId="0" borderId="10" xfId="53" applyNumberFormat="1" applyFont="1" applyBorder="1" applyAlignment="1">
      <alignment horizontal="center" vertical="top"/>
      <protection/>
    </xf>
    <xf numFmtId="174" fontId="7" fillId="0" borderId="10" xfId="53" applyNumberFormat="1" applyFont="1" applyBorder="1" applyAlignment="1">
      <alignment horizontal="center" vertical="top"/>
      <protection/>
    </xf>
    <xf numFmtId="175" fontId="7" fillId="0" borderId="10" xfId="53" applyNumberFormat="1" applyFont="1" applyBorder="1" applyAlignment="1">
      <alignment horizontal="center" vertical="top"/>
      <protection/>
    </xf>
    <xf numFmtId="174" fontId="8" fillId="36" borderId="10" xfId="53" applyNumberFormat="1" applyFont="1" applyFill="1" applyBorder="1" applyAlignment="1">
      <alignment horizontal="center" vertical="top"/>
      <protection/>
    </xf>
    <xf numFmtId="175" fontId="8" fillId="36" borderId="10" xfId="53" applyNumberFormat="1" applyFont="1" applyFill="1" applyBorder="1" applyAlignment="1">
      <alignment horizontal="center" vertical="top"/>
      <protection/>
    </xf>
    <xf numFmtId="177" fontId="7" fillId="0" borderId="10" xfId="56" applyNumberFormat="1" applyFont="1" applyBorder="1" applyAlignment="1">
      <alignment horizontal="center" vertical="top"/>
      <protection/>
    </xf>
    <xf numFmtId="175" fontId="7" fillId="0" borderId="10" xfId="53" applyNumberFormat="1" applyFont="1" applyFill="1" applyBorder="1" applyAlignment="1">
      <alignment horizontal="center" vertical="top"/>
      <protection/>
    </xf>
    <xf numFmtId="0" fontId="1" fillId="36" borderId="10" xfId="0" applyFont="1" applyFill="1" applyBorder="1" applyAlignment="1">
      <alignment horizontal="center" vertical="center" wrapText="1"/>
    </xf>
    <xf numFmtId="175" fontId="7" fillId="0" borderId="10" xfId="52" applyNumberFormat="1" applyFont="1" applyBorder="1" applyAlignment="1">
      <alignment horizontal="center" vertical="top"/>
      <protection/>
    </xf>
    <xf numFmtId="175" fontId="8" fillId="36" borderId="10" xfId="52" applyNumberFormat="1" applyFont="1" applyFill="1" applyBorder="1" applyAlignment="1">
      <alignment horizontal="center" vertical="top"/>
      <protection/>
    </xf>
    <xf numFmtId="174" fontId="8" fillId="36" borderId="10" xfId="55" applyNumberFormat="1" applyFont="1" applyFill="1" applyBorder="1" applyAlignment="1">
      <alignment horizontal="center" vertical="top"/>
      <protection/>
    </xf>
    <xf numFmtId="172" fontId="7" fillId="0" borderId="10" xfId="52" applyNumberFormat="1" applyFont="1" applyBorder="1" applyAlignment="1">
      <alignment horizontal="center" vertical="top"/>
      <protection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" fontId="0" fillId="0" borderId="1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1" fontId="0" fillId="0" borderId="13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3" xfId="0" applyNumberFormat="1" applyFont="1" applyBorder="1" applyAlignment="1">
      <alignment horizontal="center" vertical="center" textRotation="90" wrapText="1"/>
    </xf>
    <xf numFmtId="0" fontId="3" fillId="0" borderId="12" xfId="0" applyNumberFormat="1" applyFont="1" applyBorder="1" applyAlignment="1">
      <alignment horizontal="center" vertical="center" textRotation="90" wrapText="1"/>
    </xf>
    <xf numFmtId="0" fontId="3" fillId="0" borderId="16" xfId="0" applyNumberFormat="1" applyFont="1" applyBorder="1" applyAlignment="1">
      <alignment horizontal="center" vertical="center" textRotation="90" wrapText="1"/>
    </xf>
    <xf numFmtId="175" fontId="7" fillId="0" borderId="13" xfId="53" applyNumberFormat="1" applyFont="1" applyBorder="1" applyAlignment="1">
      <alignment horizontal="center" vertical="top"/>
      <protection/>
    </xf>
    <xf numFmtId="175" fontId="7" fillId="0" borderId="16" xfId="53" applyNumberFormat="1" applyFont="1" applyBorder="1" applyAlignment="1">
      <alignment horizontal="center" vertical="top"/>
      <protection/>
    </xf>
    <xf numFmtId="175" fontId="7" fillId="0" borderId="12" xfId="53" applyNumberFormat="1" applyFont="1" applyBorder="1" applyAlignment="1">
      <alignment horizontal="center" vertical="top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75" wrapText="1"/>
    </xf>
    <xf numFmtId="0" fontId="1" fillId="0" borderId="12" xfId="0" applyFont="1" applyBorder="1" applyAlignment="1">
      <alignment horizontal="center" vertical="center" textRotation="75" wrapText="1"/>
    </xf>
    <xf numFmtId="0" fontId="0" fillId="0" borderId="13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vertical="center" textRotation="90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textRotation="90" wrapText="1"/>
    </xf>
    <xf numFmtId="1" fontId="4" fillId="0" borderId="16" xfId="0" applyNumberFormat="1" applyFont="1" applyBorder="1" applyAlignment="1">
      <alignment horizontal="center" vertical="center" textRotation="90" wrapText="1"/>
    </xf>
    <xf numFmtId="1" fontId="4" fillId="0" borderId="12" xfId="0" applyNumberFormat="1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textRotation="90"/>
    </xf>
    <xf numFmtId="1" fontId="4" fillId="0" borderId="12" xfId="0" applyNumberFormat="1" applyFont="1" applyBorder="1" applyAlignment="1">
      <alignment horizontal="center" textRotation="90"/>
    </xf>
    <xf numFmtId="1" fontId="4" fillId="0" borderId="13" xfId="0" applyNumberFormat="1" applyFont="1" applyBorder="1" applyAlignment="1">
      <alignment horizontal="center" textRotation="90"/>
    </xf>
    <xf numFmtId="1" fontId="5" fillId="0" borderId="13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юль" xfId="52"/>
    <cellStyle name="Обычный_Лист1" xfId="53"/>
    <cellStyle name="Обычный_Лист2" xfId="54"/>
    <cellStyle name="Обычный_Лист3" xfId="55"/>
    <cellStyle name="Обычный_Февраль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.00390625" style="0" customWidth="1"/>
    <col min="2" max="2" width="57.125" style="0" customWidth="1"/>
    <col min="3" max="3" width="8.375" style="0" customWidth="1"/>
    <col min="4" max="4" width="9.875" style="0" customWidth="1"/>
    <col min="5" max="5" width="7.625" style="0" hidden="1" customWidth="1"/>
    <col min="6" max="6" width="10.625" style="0" bestFit="1" customWidth="1"/>
  </cols>
  <sheetData>
    <row r="1" spans="1:7" ht="15.75" customHeight="1">
      <c r="A1" s="182" t="s">
        <v>28</v>
      </c>
      <c r="B1" s="183"/>
      <c r="C1" s="183"/>
      <c r="D1" s="183"/>
      <c r="E1" s="183"/>
      <c r="F1" s="184"/>
      <c r="G1" s="109"/>
    </row>
    <row r="2" spans="1:7" ht="15.75">
      <c r="A2" s="182" t="s">
        <v>8</v>
      </c>
      <c r="B2" s="183"/>
      <c r="C2" s="183"/>
      <c r="D2" s="183"/>
      <c r="E2" s="183"/>
      <c r="F2" s="184"/>
      <c r="G2" s="109"/>
    </row>
    <row r="3" spans="1:6" ht="13.5" customHeight="1">
      <c r="A3" s="187" t="s">
        <v>26</v>
      </c>
      <c r="B3" s="185" t="s">
        <v>5</v>
      </c>
      <c r="C3" s="173" t="s">
        <v>20</v>
      </c>
      <c r="D3" s="189"/>
      <c r="E3" s="174"/>
      <c r="F3" s="185" t="s">
        <v>21</v>
      </c>
    </row>
    <row r="4" spans="1:6" ht="26.25" customHeight="1">
      <c r="A4" s="188"/>
      <c r="B4" s="186"/>
      <c r="C4" s="2" t="s">
        <v>4</v>
      </c>
      <c r="D4" s="2" t="s">
        <v>27</v>
      </c>
      <c r="E4" s="17" t="s">
        <v>23</v>
      </c>
      <c r="F4" s="186"/>
    </row>
    <row r="5" spans="1:6" ht="12.75" hidden="1">
      <c r="A5" s="33"/>
      <c r="B5" s="3"/>
      <c r="C5" s="1"/>
      <c r="D5" s="1"/>
      <c r="E5" s="1"/>
      <c r="F5" s="1">
        <v>4</v>
      </c>
    </row>
    <row r="6" spans="1:6" ht="13.5" hidden="1">
      <c r="A6" s="33" t="s">
        <v>0</v>
      </c>
      <c r="B6" s="3" t="s">
        <v>1</v>
      </c>
      <c r="C6" s="24"/>
      <c r="D6" s="24"/>
      <c r="E6" s="24"/>
      <c r="F6" s="21"/>
    </row>
    <row r="7" spans="1:6" ht="16.5" customHeight="1" hidden="1">
      <c r="A7" s="8"/>
      <c r="B7" s="173"/>
      <c r="C7" s="174"/>
      <c r="D7" s="1"/>
      <c r="E7" s="1"/>
      <c r="F7" s="67">
        <v>3.52802</v>
      </c>
    </row>
    <row r="8" spans="1:6" ht="15" customHeight="1">
      <c r="A8" s="70"/>
      <c r="B8" s="173" t="s">
        <v>1</v>
      </c>
      <c r="C8" s="174"/>
      <c r="D8" s="1"/>
      <c r="E8" s="57"/>
      <c r="F8" s="67"/>
    </row>
    <row r="9" spans="1:6" ht="12" customHeight="1">
      <c r="A9" s="193" t="s">
        <v>106</v>
      </c>
      <c r="B9" s="88" t="s">
        <v>66</v>
      </c>
      <c r="C9" s="103"/>
      <c r="D9" s="104"/>
      <c r="E9" s="10"/>
      <c r="F9" s="29"/>
    </row>
    <row r="10" spans="1:6" ht="13.5" customHeight="1">
      <c r="A10" s="195"/>
      <c r="B10" s="107" t="s">
        <v>110</v>
      </c>
      <c r="C10" s="105">
        <v>10</v>
      </c>
      <c r="D10" s="106">
        <v>10</v>
      </c>
      <c r="E10" s="197">
        <v>245.4</v>
      </c>
      <c r="F10" s="179">
        <f>E10*F7</f>
        <v>865.776108</v>
      </c>
    </row>
    <row r="11" spans="1:6" ht="12" customHeight="1">
      <c r="A11" s="195"/>
      <c r="B11" s="107" t="s">
        <v>33</v>
      </c>
      <c r="C11" s="105">
        <v>1</v>
      </c>
      <c r="D11" s="106">
        <v>64</v>
      </c>
      <c r="E11" s="198"/>
      <c r="F11" s="180"/>
    </row>
    <row r="12" spans="1:6" ht="12.75" customHeight="1">
      <c r="A12" s="195"/>
      <c r="B12" s="107" t="s">
        <v>111</v>
      </c>
      <c r="C12" s="105">
        <v>20</v>
      </c>
      <c r="D12" s="106">
        <v>12.4</v>
      </c>
      <c r="E12" s="198"/>
      <c r="F12" s="180"/>
    </row>
    <row r="13" spans="1:6" ht="12.75" customHeight="1">
      <c r="A13" s="196"/>
      <c r="B13" s="107" t="s">
        <v>129</v>
      </c>
      <c r="C13" s="105">
        <v>3</v>
      </c>
      <c r="D13" s="106">
        <v>159</v>
      </c>
      <c r="E13" s="199"/>
      <c r="F13" s="181"/>
    </row>
    <row r="14" spans="1:6" ht="13.5" customHeight="1">
      <c r="A14" s="56"/>
      <c r="B14" s="116" t="s">
        <v>141</v>
      </c>
      <c r="C14" s="117"/>
      <c r="D14" s="118">
        <f>SUM(D9:D13)</f>
        <v>245.4</v>
      </c>
      <c r="E14" s="119"/>
      <c r="F14" s="120">
        <f>SUM(F9:F13)</f>
        <v>865.776108</v>
      </c>
    </row>
    <row r="15" spans="1:6" ht="14.25" customHeight="1">
      <c r="A15" s="58"/>
      <c r="B15" s="121" t="s">
        <v>142</v>
      </c>
      <c r="C15" s="105"/>
      <c r="D15" s="106"/>
      <c r="E15" s="57"/>
      <c r="F15" s="68"/>
    </row>
    <row r="16" spans="1:6" ht="12.75" customHeight="1">
      <c r="A16" s="193" t="s">
        <v>143</v>
      </c>
      <c r="B16" s="77" t="s">
        <v>46</v>
      </c>
      <c r="C16" s="71"/>
      <c r="D16" s="72"/>
      <c r="E16" s="57"/>
      <c r="F16" s="29"/>
    </row>
    <row r="17" spans="1:6" ht="11.25" customHeight="1">
      <c r="A17" s="194"/>
      <c r="B17" s="76" t="s">
        <v>47</v>
      </c>
      <c r="C17" s="71">
        <v>13</v>
      </c>
      <c r="D17" s="73"/>
      <c r="E17" s="10"/>
      <c r="F17" s="29">
        <v>212</v>
      </c>
    </row>
    <row r="18" spans="1:6" ht="15.75" customHeight="1">
      <c r="A18" s="8"/>
      <c r="B18" s="175" t="s">
        <v>6</v>
      </c>
      <c r="C18" s="176"/>
      <c r="D18" s="176"/>
      <c r="E18" s="177"/>
      <c r="F18" s="108">
        <v>8490.58</v>
      </c>
    </row>
    <row r="19" spans="1:6" ht="15.75" customHeight="1">
      <c r="A19" s="9"/>
      <c r="B19" s="178" t="s">
        <v>132</v>
      </c>
      <c r="C19" s="178"/>
      <c r="D19" s="178"/>
      <c r="E19" s="178"/>
      <c r="F19" s="108">
        <v>21863.82</v>
      </c>
    </row>
    <row r="20" spans="1:6" ht="15.75" customHeight="1">
      <c r="A20" s="9"/>
      <c r="B20" s="178" t="s">
        <v>135</v>
      </c>
      <c r="C20" s="178"/>
      <c r="D20" s="178"/>
      <c r="E20" s="178"/>
      <c r="F20" s="108"/>
    </row>
    <row r="21" spans="1:6" ht="15.75" customHeight="1">
      <c r="A21" s="9"/>
      <c r="B21" s="175" t="s">
        <v>134</v>
      </c>
      <c r="C21" s="176"/>
      <c r="D21" s="176"/>
      <c r="E21" s="177"/>
      <c r="F21" s="108">
        <v>1014.24</v>
      </c>
    </row>
    <row r="22" spans="1:6" ht="15" customHeight="1">
      <c r="A22" s="27"/>
      <c r="B22" s="175" t="s">
        <v>133</v>
      </c>
      <c r="C22" s="176"/>
      <c r="D22" s="176"/>
      <c r="E22" s="177"/>
      <c r="F22" s="108">
        <v>6131.19</v>
      </c>
    </row>
    <row r="23" spans="1:6" ht="12.75" customHeight="1">
      <c r="A23" s="19"/>
      <c r="B23" s="167" t="s">
        <v>137</v>
      </c>
      <c r="C23" s="168"/>
      <c r="D23" s="168"/>
      <c r="E23" s="169"/>
      <c r="F23" s="108">
        <v>2881.66</v>
      </c>
    </row>
    <row r="24" spans="1:6" ht="12.75" customHeight="1">
      <c r="A24" s="19"/>
      <c r="B24" s="167" t="s">
        <v>138</v>
      </c>
      <c r="C24" s="168"/>
      <c r="D24" s="168"/>
      <c r="E24" s="169"/>
      <c r="F24" s="108">
        <v>2572.836</v>
      </c>
    </row>
    <row r="25" spans="1:6" ht="12.75" customHeight="1">
      <c r="A25" s="19"/>
      <c r="B25" s="190" t="s">
        <v>7</v>
      </c>
      <c r="C25" s="191"/>
      <c r="D25" s="191"/>
      <c r="E25" s="192"/>
      <c r="F25" s="114">
        <f>SUM(F14:F24)</f>
        <v>44032.102108</v>
      </c>
    </row>
    <row r="26" spans="1:6" ht="12.75" customHeight="1">
      <c r="A26" s="19"/>
      <c r="B26" s="170" t="s">
        <v>139</v>
      </c>
      <c r="C26" s="171"/>
      <c r="D26" s="171"/>
      <c r="E26" s="172"/>
      <c r="F26" s="115">
        <v>63684.2</v>
      </c>
    </row>
    <row r="27" spans="1:6" ht="15.75">
      <c r="A27" s="1"/>
      <c r="B27" s="164" t="s">
        <v>140</v>
      </c>
      <c r="C27" s="165"/>
      <c r="D27" s="165"/>
      <c r="E27" s="166"/>
      <c r="F27" s="122">
        <f>F26-F25</f>
        <v>19652.097891999998</v>
      </c>
    </row>
  </sheetData>
  <sheetProtection/>
  <mergeCells count="22">
    <mergeCell ref="B24:E24"/>
    <mergeCell ref="B25:E25"/>
    <mergeCell ref="A16:A17"/>
    <mergeCell ref="B21:E21"/>
    <mergeCell ref="A9:A13"/>
    <mergeCell ref="E10:E13"/>
    <mergeCell ref="F10:F13"/>
    <mergeCell ref="A1:F1"/>
    <mergeCell ref="A2:F2"/>
    <mergeCell ref="B3:B4"/>
    <mergeCell ref="F3:F4"/>
    <mergeCell ref="A3:A4"/>
    <mergeCell ref="B8:C8"/>
    <mergeCell ref="C3:E3"/>
    <mergeCell ref="B27:E27"/>
    <mergeCell ref="B23:E23"/>
    <mergeCell ref="B26:E26"/>
    <mergeCell ref="B7:C7"/>
    <mergeCell ref="B22:E22"/>
    <mergeCell ref="B18:E18"/>
    <mergeCell ref="B19:E19"/>
    <mergeCell ref="B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23">
      <selection activeCell="P58" sqref="P58"/>
    </sheetView>
  </sheetViews>
  <sheetFormatPr defaultColWidth="9.00390625" defaultRowHeight="12.75"/>
  <cols>
    <col min="1" max="1" width="4.125" style="0" customWidth="1"/>
    <col min="2" max="2" width="58.625" style="0" customWidth="1"/>
    <col min="3" max="3" width="7.625" style="0" customWidth="1"/>
    <col min="4" max="4" width="8.125" style="0" customWidth="1"/>
    <col min="5" max="5" width="8.625" style="0" hidden="1" customWidth="1"/>
    <col min="7" max="7" width="3.125" style="0" hidden="1" customWidth="1"/>
  </cols>
  <sheetData>
    <row r="1" spans="1:7" ht="12.75">
      <c r="A1" s="182" t="s">
        <v>28</v>
      </c>
      <c r="B1" s="183"/>
      <c r="C1" s="183"/>
      <c r="D1" s="183"/>
      <c r="E1" s="183"/>
      <c r="F1" s="183"/>
      <c r="G1" s="184"/>
    </row>
    <row r="2" spans="1:7" ht="12.75">
      <c r="A2" s="182" t="s">
        <v>17</v>
      </c>
      <c r="B2" s="183"/>
      <c r="C2" s="183"/>
      <c r="D2" s="183"/>
      <c r="E2" s="183"/>
      <c r="F2" s="183"/>
      <c r="G2" s="184"/>
    </row>
    <row r="3" spans="1:6" ht="12.75" customHeight="1">
      <c r="A3" s="187" t="s">
        <v>26</v>
      </c>
      <c r="B3" s="185" t="s">
        <v>5</v>
      </c>
      <c r="C3" s="173" t="s">
        <v>20</v>
      </c>
      <c r="D3" s="189"/>
      <c r="E3" s="174"/>
      <c r="F3" s="185" t="s">
        <v>21</v>
      </c>
    </row>
    <row r="4" spans="1:6" ht="30.75" customHeight="1">
      <c r="A4" s="188"/>
      <c r="B4" s="186"/>
      <c r="C4" s="2" t="s">
        <v>4</v>
      </c>
      <c r="D4" s="2" t="s">
        <v>22</v>
      </c>
      <c r="E4" s="22" t="s">
        <v>23</v>
      </c>
      <c r="F4" s="186"/>
    </row>
    <row r="5" spans="1:6" ht="0.75" customHeight="1">
      <c r="A5" s="25"/>
      <c r="B5" s="3"/>
      <c r="C5" s="1"/>
      <c r="D5" s="1"/>
      <c r="E5" s="1"/>
      <c r="F5" s="67">
        <v>3.52802</v>
      </c>
    </row>
    <row r="6" spans="1:6" ht="12.75">
      <c r="A6" s="25" t="s">
        <v>0</v>
      </c>
      <c r="B6" s="3" t="s">
        <v>1</v>
      </c>
      <c r="C6" s="1"/>
      <c r="D6" s="1"/>
      <c r="E6" s="1"/>
      <c r="F6" s="7"/>
    </row>
    <row r="7" spans="1:6" ht="12" customHeight="1">
      <c r="A7" s="232" t="s">
        <v>34</v>
      </c>
      <c r="B7" s="77" t="s">
        <v>59</v>
      </c>
      <c r="C7" s="71"/>
      <c r="D7" s="72"/>
      <c r="E7" s="23"/>
      <c r="F7" s="7"/>
    </row>
    <row r="8" spans="1:6" ht="12.75">
      <c r="A8" s="233"/>
      <c r="B8" s="76" t="s">
        <v>30</v>
      </c>
      <c r="C8" s="110">
        <v>7.5</v>
      </c>
      <c r="D8" s="79">
        <v>78.75</v>
      </c>
      <c r="E8" s="223">
        <v>2718.25</v>
      </c>
      <c r="F8" s="213">
        <f>E8*F5</f>
        <v>9590.040365</v>
      </c>
    </row>
    <row r="9" spans="1:6" ht="12.75">
      <c r="A9" s="233"/>
      <c r="B9" s="76" t="s">
        <v>35</v>
      </c>
      <c r="C9" s="110">
        <v>6</v>
      </c>
      <c r="D9" s="79">
        <v>240</v>
      </c>
      <c r="E9" s="224"/>
      <c r="F9" s="214"/>
    </row>
    <row r="10" spans="1:6" ht="12.75">
      <c r="A10" s="233"/>
      <c r="B10" s="76" t="s">
        <v>36</v>
      </c>
      <c r="C10" s="110">
        <v>5</v>
      </c>
      <c r="D10" s="157">
        <v>2270</v>
      </c>
      <c r="E10" s="224"/>
      <c r="F10" s="214"/>
    </row>
    <row r="11" spans="1:6" ht="12.75">
      <c r="A11" s="233"/>
      <c r="B11" s="76" t="s">
        <v>31</v>
      </c>
      <c r="C11" s="110">
        <v>25</v>
      </c>
      <c r="D11" s="79">
        <v>27.5</v>
      </c>
      <c r="E11" s="224"/>
      <c r="F11" s="214"/>
    </row>
    <row r="12" spans="1:6" ht="12.75">
      <c r="A12" s="233"/>
      <c r="B12" s="76" t="s">
        <v>32</v>
      </c>
      <c r="C12" s="110">
        <v>25</v>
      </c>
      <c r="D12" s="79">
        <v>21</v>
      </c>
      <c r="E12" s="224"/>
      <c r="F12" s="214"/>
    </row>
    <row r="13" spans="1:6" ht="12.75">
      <c r="A13" s="233"/>
      <c r="B13" s="76" t="s">
        <v>33</v>
      </c>
      <c r="C13" s="110">
        <v>1</v>
      </c>
      <c r="D13" s="79">
        <v>57</v>
      </c>
      <c r="E13" s="224"/>
      <c r="F13" s="214"/>
    </row>
    <row r="14" spans="1:6" ht="12.75" customHeight="1">
      <c r="A14" s="233"/>
      <c r="B14" s="76" t="s">
        <v>37</v>
      </c>
      <c r="C14" s="110">
        <v>3</v>
      </c>
      <c r="D14" s="79">
        <v>24</v>
      </c>
      <c r="E14" s="225"/>
      <c r="F14" s="215"/>
    </row>
    <row r="15" spans="1:6" ht="12.75">
      <c r="A15" s="233"/>
      <c r="B15" s="77" t="s">
        <v>146</v>
      </c>
      <c r="C15" s="110"/>
      <c r="D15" s="157"/>
      <c r="E15" s="21"/>
      <c r="F15" s="31"/>
    </row>
    <row r="16" spans="1:6" ht="12.75">
      <c r="A16" s="233"/>
      <c r="B16" s="76" t="s">
        <v>38</v>
      </c>
      <c r="C16" s="110">
        <v>2</v>
      </c>
      <c r="D16" s="79">
        <v>50</v>
      </c>
      <c r="E16" s="197">
        <v>325</v>
      </c>
      <c r="F16" s="213">
        <f>E16*F5</f>
        <v>1146.6065</v>
      </c>
    </row>
    <row r="17" spans="1:6" ht="12.75">
      <c r="A17" s="233"/>
      <c r="B17" s="76" t="s">
        <v>39</v>
      </c>
      <c r="C17" s="110">
        <v>1</v>
      </c>
      <c r="D17" s="79">
        <v>275</v>
      </c>
      <c r="E17" s="199"/>
      <c r="F17" s="215"/>
    </row>
    <row r="18" spans="1:6" ht="12.75">
      <c r="A18" s="233"/>
      <c r="B18" s="77" t="s">
        <v>40</v>
      </c>
      <c r="C18" s="110"/>
      <c r="D18" s="157"/>
      <c r="E18" s="6"/>
      <c r="F18" s="78"/>
    </row>
    <row r="19" spans="1:6" ht="12.75">
      <c r="A19" s="234"/>
      <c r="B19" s="83" t="s">
        <v>60</v>
      </c>
      <c r="C19" s="110">
        <v>15</v>
      </c>
      <c r="D19" s="79">
        <v>1275</v>
      </c>
      <c r="E19" s="6">
        <v>1275</v>
      </c>
      <c r="F19" s="78">
        <f>E19*F5</f>
        <v>4498.2255000000005</v>
      </c>
    </row>
    <row r="20" spans="1:6" ht="15" customHeight="1">
      <c r="A20" s="231" t="s">
        <v>51</v>
      </c>
      <c r="B20" s="82" t="s">
        <v>52</v>
      </c>
      <c r="C20" s="26"/>
      <c r="D20" s="149"/>
      <c r="E20" s="6"/>
      <c r="F20" s="78"/>
    </row>
    <row r="21" spans="1:6" ht="12.75">
      <c r="A21" s="231"/>
      <c r="B21" s="63" t="s">
        <v>53</v>
      </c>
      <c r="C21" s="64">
        <v>1</v>
      </c>
      <c r="D21" s="65">
        <v>74</v>
      </c>
      <c r="E21" s="235">
        <v>789</v>
      </c>
      <c r="F21" s="213">
        <f>E21*F5</f>
        <v>2783.6077800000003</v>
      </c>
    </row>
    <row r="22" spans="1:6" ht="12.75">
      <c r="A22" s="231"/>
      <c r="B22" s="63" t="s">
        <v>54</v>
      </c>
      <c r="C22" s="64">
        <v>2</v>
      </c>
      <c r="D22" s="65">
        <v>132</v>
      </c>
      <c r="E22" s="236"/>
      <c r="F22" s="214"/>
    </row>
    <row r="23" spans="1:6" ht="12.75">
      <c r="A23" s="231"/>
      <c r="B23" s="63" t="s">
        <v>55</v>
      </c>
      <c r="C23" s="64">
        <v>1</v>
      </c>
      <c r="D23" s="65">
        <v>110</v>
      </c>
      <c r="E23" s="236"/>
      <c r="F23" s="214"/>
    </row>
    <row r="24" spans="1:6" ht="12.75">
      <c r="A24" s="231"/>
      <c r="B24" s="63" t="s">
        <v>56</v>
      </c>
      <c r="C24" s="64">
        <v>1</v>
      </c>
      <c r="D24" s="65">
        <v>88</v>
      </c>
      <c r="E24" s="236"/>
      <c r="F24" s="214"/>
    </row>
    <row r="25" spans="1:6" ht="12.75">
      <c r="A25" s="231"/>
      <c r="B25" s="63" t="s">
        <v>57</v>
      </c>
      <c r="C25" s="64">
        <v>1</v>
      </c>
      <c r="D25" s="65">
        <v>245</v>
      </c>
      <c r="E25" s="236"/>
      <c r="F25" s="214"/>
    </row>
    <row r="26" spans="1:6" ht="12.75">
      <c r="A26" s="231"/>
      <c r="B26" s="63" t="s">
        <v>58</v>
      </c>
      <c r="C26" s="64">
        <v>1</v>
      </c>
      <c r="D26" s="65">
        <v>140</v>
      </c>
      <c r="E26" s="237"/>
      <c r="F26" s="215"/>
    </row>
    <row r="27" spans="1:6" ht="12.75">
      <c r="A27" s="231" t="s">
        <v>70</v>
      </c>
      <c r="B27" s="100" t="s">
        <v>76</v>
      </c>
      <c r="C27" s="94"/>
      <c r="D27" s="98"/>
      <c r="E27" s="84"/>
      <c r="F27" s="30"/>
    </row>
    <row r="28" spans="1:6" ht="12.75">
      <c r="A28" s="231"/>
      <c r="B28" s="96" t="s">
        <v>73</v>
      </c>
      <c r="C28" s="153">
        <v>10</v>
      </c>
      <c r="D28" s="158">
        <v>850</v>
      </c>
      <c r="E28" s="197">
        <v>935</v>
      </c>
      <c r="F28" s="213">
        <f>E28*F5</f>
        <v>3298.6987000000004</v>
      </c>
    </row>
    <row r="29" spans="1:6" ht="12.75">
      <c r="A29" s="231"/>
      <c r="B29" s="99" t="s">
        <v>44</v>
      </c>
      <c r="C29" s="123">
        <v>5</v>
      </c>
      <c r="D29" s="160">
        <v>85.5</v>
      </c>
      <c r="E29" s="199"/>
      <c r="F29" s="215"/>
    </row>
    <row r="30" spans="1:6" ht="12.75">
      <c r="A30" s="231" t="s">
        <v>92</v>
      </c>
      <c r="B30" s="100" t="s">
        <v>93</v>
      </c>
      <c r="C30" s="123"/>
      <c r="D30" s="124"/>
      <c r="E30" s="84"/>
      <c r="F30" s="30"/>
    </row>
    <row r="31" spans="1:6" ht="12.75">
      <c r="A31" s="231"/>
      <c r="B31" s="99" t="s">
        <v>94</v>
      </c>
      <c r="C31" s="123">
        <v>1</v>
      </c>
      <c r="D31" s="160">
        <v>343</v>
      </c>
      <c r="E31" s="84">
        <v>343</v>
      </c>
      <c r="F31" s="30">
        <f>E31*F5</f>
        <v>1210.11086</v>
      </c>
    </row>
    <row r="32" spans="1:6" ht="15">
      <c r="A32" s="231"/>
      <c r="B32" s="59" t="s">
        <v>95</v>
      </c>
      <c r="C32" s="21"/>
      <c r="D32" s="21"/>
      <c r="E32" s="84"/>
      <c r="F32" s="30"/>
    </row>
    <row r="33" spans="1:6" ht="12.75">
      <c r="A33" s="231"/>
      <c r="B33" s="99" t="s">
        <v>96</v>
      </c>
      <c r="C33" s="123">
        <v>3</v>
      </c>
      <c r="D33" s="160">
        <v>325.8</v>
      </c>
      <c r="E33" s="84">
        <v>325.8</v>
      </c>
      <c r="F33" s="30">
        <f>E33*F5</f>
        <v>1149.428916</v>
      </c>
    </row>
    <row r="34" spans="1:6" ht="12.75">
      <c r="A34" s="238" t="s">
        <v>106</v>
      </c>
      <c r="B34" s="88" t="s">
        <v>64</v>
      </c>
      <c r="C34" s="125"/>
      <c r="D34" s="126"/>
      <c r="E34" s="84"/>
      <c r="F34" s="30"/>
    </row>
    <row r="35" spans="1:6" ht="12.75">
      <c r="A35" s="239"/>
      <c r="B35" s="107" t="s">
        <v>109</v>
      </c>
      <c r="C35" s="127">
        <v>6</v>
      </c>
      <c r="D35" s="142">
        <v>2904</v>
      </c>
      <c r="E35" s="197">
        <v>2976.98</v>
      </c>
      <c r="F35" s="213">
        <f>E35*F5</f>
        <v>10502.8449796</v>
      </c>
    </row>
    <row r="36" spans="1:6" ht="12.75">
      <c r="A36" s="239"/>
      <c r="B36" s="107" t="s">
        <v>50</v>
      </c>
      <c r="C36" s="127">
        <v>5</v>
      </c>
      <c r="D36" s="128">
        <v>72.98</v>
      </c>
      <c r="E36" s="199"/>
      <c r="F36" s="215"/>
    </row>
    <row r="37" spans="1:6" ht="12.75">
      <c r="A37" s="239"/>
      <c r="B37" s="88" t="s">
        <v>112</v>
      </c>
      <c r="C37" s="125"/>
      <c r="D37" s="126"/>
      <c r="E37" s="84"/>
      <c r="F37" s="30"/>
    </row>
    <row r="38" spans="1:6" ht="12.75">
      <c r="A38" s="240"/>
      <c r="B38" s="107" t="s">
        <v>119</v>
      </c>
      <c r="C38" s="127">
        <v>1</v>
      </c>
      <c r="D38" s="128">
        <v>180</v>
      </c>
      <c r="E38" s="84">
        <v>180</v>
      </c>
      <c r="F38" s="30">
        <f>E38*F5</f>
        <v>635.0436000000001</v>
      </c>
    </row>
    <row r="39" spans="1:6" ht="12.75">
      <c r="A39" s="102"/>
      <c r="B39" s="116" t="s">
        <v>141</v>
      </c>
      <c r="C39" s="129"/>
      <c r="D39" s="161"/>
      <c r="E39" s="144"/>
      <c r="F39" s="139">
        <f>SUM(F8:F38)</f>
        <v>34814.6072006</v>
      </c>
    </row>
    <row r="40" spans="1:6" ht="12.75">
      <c r="A40" s="102"/>
      <c r="B40" s="121" t="s">
        <v>142</v>
      </c>
      <c r="C40" s="123"/>
      <c r="D40" s="160"/>
      <c r="E40" s="84"/>
      <c r="F40" s="30"/>
    </row>
    <row r="41" spans="1:6" ht="12.75">
      <c r="A41" s="238" t="s">
        <v>70</v>
      </c>
      <c r="B41" s="97" t="s">
        <v>147</v>
      </c>
      <c r="C41" s="94"/>
      <c r="D41" s="98"/>
      <c r="E41" s="21"/>
      <c r="F41" s="31"/>
    </row>
    <row r="42" spans="1:6" ht="12.75">
      <c r="A42" s="239"/>
      <c r="B42" s="96" t="s">
        <v>77</v>
      </c>
      <c r="C42" s="153">
        <v>1</v>
      </c>
      <c r="D42" s="158">
        <v>160</v>
      </c>
      <c r="E42" s="197">
        <v>402.34</v>
      </c>
      <c r="F42" s="213">
        <v>1419</v>
      </c>
    </row>
    <row r="43" spans="1:6" ht="12.75">
      <c r="A43" s="239"/>
      <c r="B43" s="96" t="s">
        <v>72</v>
      </c>
      <c r="C43" s="153">
        <v>1</v>
      </c>
      <c r="D43" s="158">
        <v>242.34</v>
      </c>
      <c r="E43" s="199"/>
      <c r="F43" s="215"/>
    </row>
    <row r="44" spans="1:6" ht="12.75">
      <c r="A44" s="239"/>
      <c r="B44" s="88" t="s">
        <v>64</v>
      </c>
      <c r="C44" s="94"/>
      <c r="D44" s="98"/>
      <c r="E44" s="84"/>
      <c r="F44" s="30"/>
    </row>
    <row r="45" spans="1:6" ht="12.75">
      <c r="A45" s="240"/>
      <c r="B45" s="96" t="s">
        <v>50</v>
      </c>
      <c r="C45" s="153">
        <v>2</v>
      </c>
      <c r="D45" s="158"/>
      <c r="E45" s="84"/>
      <c r="F45" s="30">
        <v>29.2</v>
      </c>
    </row>
    <row r="46" spans="1:6" ht="12.75">
      <c r="A46" s="11" t="s">
        <v>2</v>
      </c>
      <c r="B46" s="173" t="s">
        <v>3</v>
      </c>
      <c r="C46" s="189"/>
      <c r="D46" s="174"/>
      <c r="E46" s="1"/>
      <c r="F46" s="29"/>
    </row>
    <row r="47" spans="1:6" ht="12.75" customHeight="1">
      <c r="A47" s="32"/>
      <c r="B47" s="175" t="s">
        <v>6</v>
      </c>
      <c r="C47" s="176"/>
      <c r="D47" s="176"/>
      <c r="E47" s="177"/>
      <c r="F47" s="29">
        <v>16260.04</v>
      </c>
    </row>
    <row r="48" spans="1:6" ht="14.25" customHeight="1">
      <c r="A48" s="12"/>
      <c r="B48" s="178" t="s">
        <v>132</v>
      </c>
      <c r="C48" s="178"/>
      <c r="D48" s="178"/>
      <c r="E48" s="178"/>
      <c r="F48" s="29">
        <v>31058.4</v>
      </c>
    </row>
    <row r="49" spans="1:6" ht="14.25" customHeight="1">
      <c r="A49" s="27"/>
      <c r="B49" s="178" t="s">
        <v>135</v>
      </c>
      <c r="C49" s="178"/>
      <c r="D49" s="178"/>
      <c r="E49" s="178"/>
      <c r="F49" s="29"/>
    </row>
    <row r="50" spans="1:6" ht="12.75" customHeight="1">
      <c r="A50" s="27"/>
      <c r="B50" s="175" t="s">
        <v>134</v>
      </c>
      <c r="C50" s="176"/>
      <c r="D50" s="176"/>
      <c r="E50" s="177"/>
      <c r="F50" s="29">
        <v>1943.76</v>
      </c>
    </row>
    <row r="51" spans="1:6" ht="15.75">
      <c r="A51" s="27"/>
      <c r="B51" s="175" t="s">
        <v>136</v>
      </c>
      <c r="C51" s="176"/>
      <c r="D51" s="176"/>
      <c r="E51" s="177"/>
      <c r="F51" s="29">
        <v>860.8</v>
      </c>
    </row>
    <row r="52" spans="1:6" ht="12.75" customHeight="1">
      <c r="A52" s="27"/>
      <c r="B52" s="175" t="s">
        <v>133</v>
      </c>
      <c r="C52" s="176"/>
      <c r="D52" s="176"/>
      <c r="E52" s="177"/>
      <c r="F52" s="29">
        <v>11742.31</v>
      </c>
    </row>
    <row r="53" spans="1:6" ht="15.75">
      <c r="A53" s="19"/>
      <c r="B53" s="167" t="s">
        <v>137</v>
      </c>
      <c r="C53" s="168"/>
      <c r="D53" s="168"/>
      <c r="E53" s="169"/>
      <c r="F53" s="108">
        <v>5518.88</v>
      </c>
    </row>
    <row r="54" spans="1:6" ht="15.75">
      <c r="A54" s="19"/>
      <c r="B54" s="167" t="s">
        <v>138</v>
      </c>
      <c r="C54" s="168"/>
      <c r="D54" s="168"/>
      <c r="E54" s="169"/>
      <c r="F54" s="108">
        <v>3754.68</v>
      </c>
    </row>
    <row r="55" spans="1:6" ht="12.75" customHeight="1">
      <c r="A55" s="19"/>
      <c r="B55" s="190" t="s">
        <v>7</v>
      </c>
      <c r="C55" s="191"/>
      <c r="D55" s="191"/>
      <c r="E55" s="192"/>
      <c r="F55" s="114">
        <f>SUM(F39:F54)</f>
        <v>107401.6772006</v>
      </c>
    </row>
    <row r="56" spans="1:6" ht="15.75">
      <c r="A56" s="19"/>
      <c r="B56" s="170" t="s">
        <v>139</v>
      </c>
      <c r="C56" s="171"/>
      <c r="D56" s="171"/>
      <c r="E56" s="172"/>
      <c r="F56" s="115">
        <v>114963.68</v>
      </c>
    </row>
    <row r="57" spans="1:6" ht="15.75">
      <c r="A57" s="1"/>
      <c r="B57" s="164" t="s">
        <v>140</v>
      </c>
      <c r="C57" s="165"/>
      <c r="D57" s="165"/>
      <c r="E57" s="166"/>
      <c r="F57" s="122">
        <f>F56-F55</f>
        <v>7562.0027993999975</v>
      </c>
    </row>
  </sheetData>
  <sheetProtection/>
  <mergeCells count="36">
    <mergeCell ref="E42:E43"/>
    <mergeCell ref="F42:F43"/>
    <mergeCell ref="A41:A45"/>
    <mergeCell ref="E35:E36"/>
    <mergeCell ref="F35:F36"/>
    <mergeCell ref="F21:F26"/>
    <mergeCell ref="A20:A26"/>
    <mergeCell ref="E28:E29"/>
    <mergeCell ref="F28:F29"/>
    <mergeCell ref="A34:A38"/>
    <mergeCell ref="F8:F14"/>
    <mergeCell ref="E16:E17"/>
    <mergeCell ref="F16:F17"/>
    <mergeCell ref="A7:A19"/>
    <mergeCell ref="E8:E14"/>
    <mergeCell ref="E21:E26"/>
    <mergeCell ref="B53:E53"/>
    <mergeCell ref="B56:E56"/>
    <mergeCell ref="B49:E49"/>
    <mergeCell ref="B48:E48"/>
    <mergeCell ref="B54:E54"/>
    <mergeCell ref="B55:E55"/>
    <mergeCell ref="A1:G1"/>
    <mergeCell ref="A2:G2"/>
    <mergeCell ref="F3:F4"/>
    <mergeCell ref="A3:A4"/>
    <mergeCell ref="B3:B4"/>
    <mergeCell ref="C3:E3"/>
    <mergeCell ref="A27:A29"/>
    <mergeCell ref="A30:A33"/>
    <mergeCell ref="B57:E57"/>
    <mergeCell ref="B47:E47"/>
    <mergeCell ref="B51:E51"/>
    <mergeCell ref="B50:E50"/>
    <mergeCell ref="B46:D46"/>
    <mergeCell ref="B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A44" sqref="A44:F45"/>
    </sheetView>
  </sheetViews>
  <sheetFormatPr defaultColWidth="9.00390625" defaultRowHeight="12.75"/>
  <cols>
    <col min="1" max="1" width="2.875" style="0" customWidth="1"/>
    <col min="2" max="2" width="58.625" style="0" customWidth="1"/>
    <col min="3" max="3" width="7.25390625" style="0" customWidth="1"/>
    <col min="4" max="4" width="11.125" style="0" customWidth="1"/>
    <col min="5" max="5" width="8.00390625" style="0" hidden="1" customWidth="1"/>
    <col min="6" max="6" width="9.00390625" style="0" customWidth="1"/>
  </cols>
  <sheetData>
    <row r="1" spans="1:6" ht="12.75">
      <c r="A1" s="182" t="s">
        <v>28</v>
      </c>
      <c r="B1" s="183"/>
      <c r="C1" s="183"/>
      <c r="D1" s="183"/>
      <c r="E1" s="183"/>
      <c r="F1" s="183"/>
    </row>
    <row r="2" spans="1:6" ht="12.75">
      <c r="A2" s="182" t="s">
        <v>18</v>
      </c>
      <c r="B2" s="183"/>
      <c r="C2" s="183"/>
      <c r="D2" s="183"/>
      <c r="E2" s="183"/>
      <c r="F2" s="184"/>
    </row>
    <row r="3" spans="1:6" ht="12.75" customHeight="1">
      <c r="A3" s="187" t="s">
        <v>26</v>
      </c>
      <c r="B3" s="185" t="s">
        <v>5</v>
      </c>
      <c r="C3" s="173" t="s">
        <v>20</v>
      </c>
      <c r="D3" s="189"/>
      <c r="E3" s="174"/>
      <c r="F3" s="185" t="s">
        <v>21</v>
      </c>
    </row>
    <row r="4" spans="1:6" ht="32.25" customHeight="1">
      <c r="A4" s="188"/>
      <c r="B4" s="186"/>
      <c r="C4" s="2" t="s">
        <v>4</v>
      </c>
      <c r="D4" s="2" t="s">
        <v>22</v>
      </c>
      <c r="E4" s="22" t="s">
        <v>23</v>
      </c>
      <c r="F4" s="186"/>
    </row>
    <row r="5" spans="1:6" ht="11.25" customHeight="1" hidden="1">
      <c r="A5" s="25"/>
      <c r="B5" s="3"/>
      <c r="C5" s="1"/>
      <c r="D5" s="1"/>
      <c r="E5" s="1"/>
      <c r="F5" s="67">
        <v>3.52802</v>
      </c>
    </row>
    <row r="6" spans="1:6" ht="12.75">
      <c r="A6" s="25" t="s">
        <v>0</v>
      </c>
      <c r="B6" s="3" t="s">
        <v>1</v>
      </c>
      <c r="C6" s="1"/>
      <c r="D6" s="1"/>
      <c r="E6" s="1"/>
      <c r="F6" s="7"/>
    </row>
    <row r="7" spans="1:6" ht="12" customHeight="1">
      <c r="A7" s="232" t="s">
        <v>34</v>
      </c>
      <c r="B7" s="77" t="s">
        <v>40</v>
      </c>
      <c r="C7" s="71"/>
      <c r="D7" s="72"/>
      <c r="E7" s="23"/>
      <c r="F7" s="7"/>
    </row>
    <row r="8" spans="1:6" ht="12.75">
      <c r="A8" s="233"/>
      <c r="B8" s="76" t="s">
        <v>41</v>
      </c>
      <c r="C8" s="110">
        <v>5</v>
      </c>
      <c r="D8" s="79">
        <v>425</v>
      </c>
      <c r="E8" s="4">
        <v>425</v>
      </c>
      <c r="F8" s="31">
        <f>E8*F5</f>
        <v>1499.4085</v>
      </c>
    </row>
    <row r="9" spans="1:6" ht="12.75">
      <c r="A9" s="233"/>
      <c r="B9" s="77" t="s">
        <v>29</v>
      </c>
      <c r="C9" s="110"/>
      <c r="D9" s="157"/>
      <c r="E9" s="4"/>
      <c r="F9" s="31"/>
    </row>
    <row r="10" spans="1:6" ht="12.75">
      <c r="A10" s="234"/>
      <c r="B10" s="76" t="s">
        <v>42</v>
      </c>
      <c r="C10" s="110">
        <v>11</v>
      </c>
      <c r="D10" s="79">
        <v>209</v>
      </c>
      <c r="E10" s="4">
        <v>209</v>
      </c>
      <c r="F10" s="31">
        <f>E10*F5</f>
        <v>737.35618</v>
      </c>
    </row>
    <row r="11" spans="1:6" ht="12.75">
      <c r="A11" s="241" t="s">
        <v>70</v>
      </c>
      <c r="B11" s="97" t="s">
        <v>76</v>
      </c>
      <c r="C11" s="94"/>
      <c r="D11" s="98"/>
      <c r="E11" s="4"/>
      <c r="F11" s="31"/>
    </row>
    <row r="12" spans="1:6" ht="12.75">
      <c r="A12" s="241"/>
      <c r="B12" s="96" t="s">
        <v>73</v>
      </c>
      <c r="C12" s="153">
        <v>10</v>
      </c>
      <c r="D12" s="158">
        <v>850</v>
      </c>
      <c r="E12" s="4">
        <v>850</v>
      </c>
      <c r="F12" s="31">
        <f>E12*F5</f>
        <v>2998.817</v>
      </c>
    </row>
    <row r="13" spans="1:6" ht="12.75">
      <c r="A13" s="241"/>
      <c r="B13" s="97" t="s">
        <v>78</v>
      </c>
      <c r="C13" s="94"/>
      <c r="D13" s="98"/>
      <c r="E13" s="4"/>
      <c r="F13" s="31"/>
    </row>
    <row r="14" spans="1:6" ht="12.75">
      <c r="A14" s="194"/>
      <c r="B14" s="96" t="s">
        <v>79</v>
      </c>
      <c r="C14" s="153">
        <v>5.76</v>
      </c>
      <c r="D14" s="158">
        <v>380</v>
      </c>
      <c r="E14" s="4">
        <v>380</v>
      </c>
      <c r="F14" s="31">
        <f>E14*F5</f>
        <v>1340.6476</v>
      </c>
    </row>
    <row r="15" spans="1:6" ht="12.75">
      <c r="A15" s="193" t="s">
        <v>106</v>
      </c>
      <c r="B15" s="88" t="s">
        <v>123</v>
      </c>
      <c r="C15" s="125"/>
      <c r="D15" s="126"/>
      <c r="E15" s="51"/>
      <c r="F15" s="31"/>
    </row>
    <row r="16" spans="1:6" ht="12.75">
      <c r="A16" s="195"/>
      <c r="B16" s="107" t="s">
        <v>44</v>
      </c>
      <c r="C16" s="127">
        <v>15</v>
      </c>
      <c r="D16" s="128">
        <v>276</v>
      </c>
      <c r="E16" s="51">
        <v>276</v>
      </c>
      <c r="F16" s="31">
        <f>E16*F5</f>
        <v>973.73352</v>
      </c>
    </row>
    <row r="17" spans="1:6" ht="12.75">
      <c r="A17" s="195"/>
      <c r="B17" s="88" t="s">
        <v>124</v>
      </c>
      <c r="C17" s="125"/>
      <c r="D17" s="126"/>
      <c r="E17" s="51"/>
      <c r="F17" s="31"/>
    </row>
    <row r="18" spans="1:6" ht="12.75">
      <c r="A18" s="195"/>
      <c r="B18" s="107" t="s">
        <v>120</v>
      </c>
      <c r="C18" s="127">
        <v>4</v>
      </c>
      <c r="D18" s="128">
        <v>44</v>
      </c>
      <c r="E18" s="244">
        <v>156</v>
      </c>
      <c r="F18" s="213">
        <f>E18*F5</f>
        <v>550.37112</v>
      </c>
    </row>
    <row r="19" spans="1:6" ht="12.75">
      <c r="A19" s="195"/>
      <c r="B19" s="107" t="s">
        <v>121</v>
      </c>
      <c r="C19" s="127">
        <v>2</v>
      </c>
      <c r="D19" s="128">
        <v>112</v>
      </c>
      <c r="E19" s="245"/>
      <c r="F19" s="215"/>
    </row>
    <row r="20" spans="1:6" ht="12.75">
      <c r="A20" s="195"/>
      <c r="B20" s="88" t="s">
        <v>64</v>
      </c>
      <c r="C20" s="125"/>
      <c r="D20" s="126"/>
      <c r="E20" s="51"/>
      <c r="F20" s="31"/>
    </row>
    <row r="21" spans="1:6" ht="12.75">
      <c r="A21" s="195"/>
      <c r="B21" s="107" t="s">
        <v>50</v>
      </c>
      <c r="C21" s="127">
        <v>5</v>
      </c>
      <c r="D21" s="128">
        <v>72.98</v>
      </c>
      <c r="E21" s="51"/>
      <c r="F21" s="31">
        <v>72.98</v>
      </c>
    </row>
    <row r="22" spans="1:6" ht="12.75">
      <c r="A22" s="195"/>
      <c r="B22" s="88" t="s">
        <v>125</v>
      </c>
      <c r="C22" s="125"/>
      <c r="D22" s="126"/>
      <c r="E22" s="51"/>
      <c r="F22" s="31"/>
    </row>
    <row r="23" spans="1:6" ht="12.75">
      <c r="A23" s="195"/>
      <c r="B23" s="107" t="s">
        <v>87</v>
      </c>
      <c r="C23" s="127">
        <v>35</v>
      </c>
      <c r="D23" s="128">
        <v>203</v>
      </c>
      <c r="E23" s="244">
        <v>1997</v>
      </c>
      <c r="F23" s="213">
        <f>E23*F5</f>
        <v>7045.455940000001</v>
      </c>
    </row>
    <row r="24" spans="1:6" ht="12.75">
      <c r="A24" s="195"/>
      <c r="B24" s="107" t="s">
        <v>39</v>
      </c>
      <c r="C24" s="127">
        <v>5</v>
      </c>
      <c r="D24" s="142">
        <v>1794</v>
      </c>
      <c r="E24" s="245"/>
      <c r="F24" s="215"/>
    </row>
    <row r="25" spans="1:6" ht="12.75">
      <c r="A25" s="195"/>
      <c r="B25" s="88" t="s">
        <v>126</v>
      </c>
      <c r="C25" s="125"/>
      <c r="D25" s="126"/>
      <c r="E25" s="51"/>
      <c r="F25" s="31"/>
    </row>
    <row r="26" spans="1:6" ht="12.75">
      <c r="A26" s="196"/>
      <c r="B26" s="107" t="s">
        <v>122</v>
      </c>
      <c r="C26" s="127">
        <v>100</v>
      </c>
      <c r="D26" s="128">
        <v>83</v>
      </c>
      <c r="E26" s="51">
        <v>83</v>
      </c>
      <c r="F26" s="31">
        <f>E26*F5</f>
        <v>292.82566</v>
      </c>
    </row>
    <row r="27" spans="1:6" ht="12.75">
      <c r="A27" s="56"/>
      <c r="B27" s="116" t="s">
        <v>141</v>
      </c>
      <c r="C27" s="145"/>
      <c r="D27" s="146"/>
      <c r="E27" s="159"/>
      <c r="F27" s="143">
        <f>SUM(F8:F26)</f>
        <v>15511.59552</v>
      </c>
    </row>
    <row r="28" spans="1:6" ht="12.75">
      <c r="A28" s="56"/>
      <c r="B28" s="121" t="s">
        <v>142</v>
      </c>
      <c r="C28" s="66"/>
      <c r="D28" s="65"/>
      <c r="E28" s="51"/>
      <c r="F28" s="31"/>
    </row>
    <row r="29" spans="1:6" ht="12.75">
      <c r="A29" s="193" t="s">
        <v>70</v>
      </c>
      <c r="B29" s="97" t="s">
        <v>148</v>
      </c>
      <c r="C29" s="94"/>
      <c r="D29" s="94"/>
      <c r="E29" s="4"/>
      <c r="F29" s="31"/>
    </row>
    <row r="30" spans="1:6" ht="12.75">
      <c r="A30" s="195"/>
      <c r="B30" s="96" t="s">
        <v>72</v>
      </c>
      <c r="C30" s="153">
        <v>1</v>
      </c>
      <c r="D30" s="158">
        <v>242.33</v>
      </c>
      <c r="E30" s="223">
        <v>402.33</v>
      </c>
      <c r="F30" s="242">
        <v>402.33</v>
      </c>
    </row>
    <row r="31" spans="1:6" ht="12.75">
      <c r="A31" s="196"/>
      <c r="B31" s="96" t="s">
        <v>77</v>
      </c>
      <c r="C31" s="153">
        <v>1</v>
      </c>
      <c r="D31" s="158">
        <v>160</v>
      </c>
      <c r="E31" s="225"/>
      <c r="F31" s="243"/>
    </row>
    <row r="32" spans="1:6" ht="12.75">
      <c r="A32" s="11" t="s">
        <v>2</v>
      </c>
      <c r="B32" s="173" t="s">
        <v>3</v>
      </c>
      <c r="C32" s="174"/>
      <c r="D32" s="1"/>
      <c r="E32" s="1"/>
      <c r="F32" s="31"/>
    </row>
    <row r="33" spans="1:6" ht="14.25" customHeight="1">
      <c r="A33" s="32"/>
      <c r="B33" s="175" t="s">
        <v>6</v>
      </c>
      <c r="C33" s="176"/>
      <c r="D33" s="176"/>
      <c r="E33" s="177"/>
      <c r="F33" s="29">
        <v>16233.64</v>
      </c>
    </row>
    <row r="34" spans="1:6" ht="13.5" customHeight="1">
      <c r="A34" s="12"/>
      <c r="B34" s="178" t="s">
        <v>132</v>
      </c>
      <c r="C34" s="178"/>
      <c r="D34" s="178"/>
      <c r="E34" s="178"/>
      <c r="F34" s="29">
        <v>31053.14</v>
      </c>
    </row>
    <row r="35" spans="1:6" ht="12.75" customHeight="1">
      <c r="A35" s="27"/>
      <c r="B35" s="178" t="s">
        <v>135</v>
      </c>
      <c r="C35" s="178"/>
      <c r="D35" s="178"/>
      <c r="E35" s="178"/>
      <c r="F35" s="29"/>
    </row>
    <row r="36" spans="1:6" ht="12.75" customHeight="1">
      <c r="A36" s="27"/>
      <c r="B36" s="175" t="s">
        <v>134</v>
      </c>
      <c r="C36" s="176"/>
      <c r="D36" s="176"/>
      <c r="E36" s="177"/>
      <c r="F36" s="29">
        <v>1940.64</v>
      </c>
    </row>
    <row r="37" spans="1:6" ht="15.75">
      <c r="A37" s="27"/>
      <c r="B37" s="175" t="s">
        <v>136</v>
      </c>
      <c r="C37" s="176"/>
      <c r="D37" s="176"/>
      <c r="E37" s="177"/>
      <c r="F37" s="29">
        <v>860.8</v>
      </c>
    </row>
    <row r="38" spans="1:6" ht="12.75" customHeight="1">
      <c r="A38" s="27"/>
      <c r="B38" s="175" t="s">
        <v>133</v>
      </c>
      <c r="C38" s="176"/>
      <c r="D38" s="176"/>
      <c r="E38" s="177"/>
      <c r="F38" s="29">
        <v>11722.59</v>
      </c>
    </row>
    <row r="39" spans="1:6" ht="15.75">
      <c r="A39" s="19"/>
      <c r="B39" s="167" t="s">
        <v>137</v>
      </c>
      <c r="C39" s="168"/>
      <c r="D39" s="168"/>
      <c r="E39" s="169"/>
      <c r="F39" s="108">
        <v>5509.62</v>
      </c>
    </row>
    <row r="40" spans="1:6" ht="15.75">
      <c r="A40" s="19"/>
      <c r="B40" s="167" t="s">
        <v>138</v>
      </c>
      <c r="C40" s="168"/>
      <c r="D40" s="168"/>
      <c r="E40" s="169"/>
      <c r="F40" s="108">
        <v>4822.31</v>
      </c>
    </row>
    <row r="41" spans="1:6" ht="14.25" customHeight="1">
      <c r="A41" s="19"/>
      <c r="B41" s="190" t="s">
        <v>7</v>
      </c>
      <c r="C41" s="191"/>
      <c r="D41" s="191"/>
      <c r="E41" s="192"/>
      <c r="F41" s="114">
        <f>SUM(F27:F40)</f>
        <v>88056.66552</v>
      </c>
    </row>
    <row r="42" spans="1:6" ht="15.75">
      <c r="A42" s="19"/>
      <c r="B42" s="170" t="s">
        <v>139</v>
      </c>
      <c r="C42" s="171"/>
      <c r="D42" s="171"/>
      <c r="E42" s="172"/>
      <c r="F42" s="115">
        <v>109931.67</v>
      </c>
    </row>
    <row r="43" spans="1:6" ht="15.75">
      <c r="A43" s="1"/>
      <c r="B43" s="164" t="s">
        <v>140</v>
      </c>
      <c r="C43" s="165"/>
      <c r="D43" s="165"/>
      <c r="E43" s="166"/>
      <c r="F43" s="122">
        <f>F42-F41</f>
        <v>21875.004480000003</v>
      </c>
    </row>
  </sheetData>
  <sheetProtection/>
  <mergeCells count="28">
    <mergeCell ref="A1:F1"/>
    <mergeCell ref="A2:F2"/>
    <mergeCell ref="E30:E31"/>
    <mergeCell ref="F30:F31"/>
    <mergeCell ref="A29:A31"/>
    <mergeCell ref="A15:A26"/>
    <mergeCell ref="E18:E19"/>
    <mergeCell ref="F18:F19"/>
    <mergeCell ref="E23:E24"/>
    <mergeCell ref="F23:F24"/>
    <mergeCell ref="B42:E42"/>
    <mergeCell ref="B39:E39"/>
    <mergeCell ref="B37:E37"/>
    <mergeCell ref="B32:C32"/>
    <mergeCell ref="A11:A14"/>
    <mergeCell ref="F3:F4"/>
    <mergeCell ref="A3:A4"/>
    <mergeCell ref="B3:B4"/>
    <mergeCell ref="A7:A10"/>
    <mergeCell ref="C3:E3"/>
    <mergeCell ref="B33:E33"/>
    <mergeCell ref="B38:E38"/>
    <mergeCell ref="B36:E36"/>
    <mergeCell ref="B35:E35"/>
    <mergeCell ref="B40:E40"/>
    <mergeCell ref="B41:E41"/>
    <mergeCell ref="B43:E43"/>
    <mergeCell ref="B34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7">
      <selection activeCell="L35" sqref="L35"/>
    </sheetView>
  </sheetViews>
  <sheetFormatPr defaultColWidth="9.00390625" defaultRowHeight="12.75"/>
  <cols>
    <col min="1" max="1" width="3.00390625" style="0" customWidth="1"/>
    <col min="2" max="2" width="58.375" style="0" customWidth="1"/>
    <col min="3" max="3" width="6.25390625" style="0" customWidth="1"/>
    <col min="4" max="4" width="10.125" style="0" customWidth="1"/>
    <col min="5" max="5" width="9.00390625" style="0" hidden="1" customWidth="1"/>
    <col min="6" max="6" width="9.625" style="0" bestFit="1" customWidth="1"/>
  </cols>
  <sheetData>
    <row r="1" spans="1:6" ht="12.75">
      <c r="A1" s="182" t="s">
        <v>28</v>
      </c>
      <c r="B1" s="183"/>
      <c r="C1" s="183"/>
      <c r="D1" s="183"/>
      <c r="E1" s="183"/>
      <c r="F1" s="183"/>
    </row>
    <row r="2" spans="1:6" ht="12.75">
      <c r="A2" s="204" t="s">
        <v>19</v>
      </c>
      <c r="B2" s="205"/>
      <c r="C2" s="205"/>
      <c r="D2" s="205"/>
      <c r="E2" s="205"/>
      <c r="F2" s="206"/>
    </row>
    <row r="3" spans="1:6" ht="12.75" customHeight="1">
      <c r="A3" s="246" t="s">
        <v>26</v>
      </c>
      <c r="B3" s="207" t="s">
        <v>5</v>
      </c>
      <c r="C3" s="202" t="s">
        <v>20</v>
      </c>
      <c r="D3" s="209"/>
      <c r="E3" s="203"/>
      <c r="F3" s="207" t="s">
        <v>21</v>
      </c>
    </row>
    <row r="4" spans="1:6" ht="22.5" customHeight="1">
      <c r="A4" s="248"/>
      <c r="B4" s="208"/>
      <c r="C4" s="35" t="s">
        <v>4</v>
      </c>
      <c r="D4" s="35" t="s">
        <v>22</v>
      </c>
      <c r="E4" s="34" t="s">
        <v>23</v>
      </c>
      <c r="F4" s="208"/>
    </row>
    <row r="5" spans="1:6" ht="11.25" customHeight="1" hidden="1">
      <c r="A5" s="36"/>
      <c r="B5" s="37"/>
      <c r="C5" s="35"/>
      <c r="D5" s="35"/>
      <c r="E5" s="38"/>
      <c r="F5" s="67">
        <v>3.52802</v>
      </c>
    </row>
    <row r="6" spans="1:6" ht="12.75">
      <c r="A6" s="36" t="s">
        <v>0</v>
      </c>
      <c r="B6" s="37" t="s">
        <v>1</v>
      </c>
      <c r="C6" s="35"/>
      <c r="D6" s="35"/>
      <c r="E6" s="38"/>
      <c r="F6" s="1"/>
    </row>
    <row r="7" spans="1:6" ht="15">
      <c r="A7" s="246" t="s">
        <v>51</v>
      </c>
      <c r="B7" s="82" t="s">
        <v>61</v>
      </c>
      <c r="C7" s="26"/>
      <c r="D7" s="149"/>
      <c r="E7" s="41"/>
      <c r="F7" s="42"/>
    </row>
    <row r="8" spans="1:6" ht="12.75">
      <c r="A8" s="247"/>
      <c r="B8" s="63" t="s">
        <v>35</v>
      </c>
      <c r="C8" s="69">
        <v>1</v>
      </c>
      <c r="D8" s="65">
        <v>40</v>
      </c>
      <c r="E8" s="249">
        <v>8082</v>
      </c>
      <c r="F8" s="255">
        <f>E8*F5</f>
        <v>28513.45764</v>
      </c>
    </row>
    <row r="9" spans="1:6" ht="12.75">
      <c r="A9" s="247"/>
      <c r="B9" s="63" t="s">
        <v>62</v>
      </c>
      <c r="C9" s="69">
        <v>17</v>
      </c>
      <c r="D9" s="150">
        <v>7889.7</v>
      </c>
      <c r="E9" s="250"/>
      <c r="F9" s="256"/>
    </row>
    <row r="10" spans="1:6" ht="15" customHeight="1">
      <c r="A10" s="247"/>
      <c r="B10" s="63" t="s">
        <v>49</v>
      </c>
      <c r="C10" s="69">
        <v>30</v>
      </c>
      <c r="D10" s="65">
        <v>17.65</v>
      </c>
      <c r="E10" s="250"/>
      <c r="F10" s="256"/>
    </row>
    <row r="11" spans="1:6" ht="15" customHeight="1">
      <c r="A11" s="248"/>
      <c r="B11" s="63" t="s">
        <v>63</v>
      </c>
      <c r="C11" s="69">
        <v>3</v>
      </c>
      <c r="D11" s="65">
        <v>135</v>
      </c>
      <c r="E11" s="251"/>
      <c r="F11" s="257"/>
    </row>
    <row r="12" spans="1:6" ht="12" customHeight="1">
      <c r="A12" s="252" t="s">
        <v>101</v>
      </c>
      <c r="B12" s="88" t="s">
        <v>40</v>
      </c>
      <c r="C12" s="151"/>
      <c r="D12" s="152"/>
      <c r="E12" s="41"/>
      <c r="F12" s="42"/>
    </row>
    <row r="13" spans="1:6" ht="13.5" customHeight="1">
      <c r="A13" s="253"/>
      <c r="B13" s="96" t="s">
        <v>104</v>
      </c>
      <c r="C13" s="153">
        <v>1</v>
      </c>
      <c r="D13" s="154">
        <v>280</v>
      </c>
      <c r="E13" s="41">
        <v>280</v>
      </c>
      <c r="F13" s="42">
        <f>E13*F5</f>
        <v>987.8456</v>
      </c>
    </row>
    <row r="14" spans="1:6" ht="14.25" customHeight="1">
      <c r="A14" s="252" t="s">
        <v>106</v>
      </c>
      <c r="B14" s="88" t="s">
        <v>127</v>
      </c>
      <c r="C14" s="125"/>
      <c r="D14" s="126"/>
      <c r="E14" s="41"/>
      <c r="F14" s="42"/>
    </row>
    <row r="15" spans="1:6" ht="17.25" customHeight="1">
      <c r="A15" s="253"/>
      <c r="B15" s="107" t="s">
        <v>128</v>
      </c>
      <c r="C15" s="127">
        <v>2</v>
      </c>
      <c r="D15" s="128">
        <v>700</v>
      </c>
      <c r="E15" s="41">
        <v>700</v>
      </c>
      <c r="F15" s="42">
        <f>E15*F5</f>
        <v>2469.614</v>
      </c>
    </row>
    <row r="16" spans="1:6" ht="17.25" customHeight="1">
      <c r="A16" s="113"/>
      <c r="B16" s="116" t="s">
        <v>141</v>
      </c>
      <c r="C16" s="155">
        <f>SUM(C7:C15)</f>
        <v>54</v>
      </c>
      <c r="D16" s="156">
        <f>SUM(D7:D15)</f>
        <v>9062.349999999999</v>
      </c>
      <c r="E16" s="147">
        <f>SUM(E7:E15)</f>
        <v>9062</v>
      </c>
      <c r="F16" s="148">
        <f>SUM(F7:F15)</f>
        <v>31970.917240000002</v>
      </c>
    </row>
    <row r="17" spans="1:6" ht="11.25" customHeight="1">
      <c r="A17" s="113"/>
      <c r="B17" s="121" t="s">
        <v>142</v>
      </c>
      <c r="C17" s="127"/>
      <c r="D17" s="128"/>
      <c r="E17" s="41"/>
      <c r="F17" s="42"/>
    </row>
    <row r="18" spans="1:6" ht="14.25" customHeight="1">
      <c r="A18" s="246" t="s">
        <v>45</v>
      </c>
      <c r="B18" s="77" t="s">
        <v>43</v>
      </c>
      <c r="C18" s="110"/>
      <c r="D18" s="157"/>
      <c r="E18" s="49"/>
      <c r="F18" s="43"/>
    </row>
    <row r="19" spans="1:6" ht="11.25" customHeight="1">
      <c r="A19" s="248"/>
      <c r="B19" s="76" t="s">
        <v>44</v>
      </c>
      <c r="C19" s="110">
        <v>25</v>
      </c>
      <c r="D19" s="79">
        <v>418.24</v>
      </c>
      <c r="E19" s="41">
        <v>418.24</v>
      </c>
      <c r="F19" s="42">
        <v>1476</v>
      </c>
    </row>
    <row r="20" spans="1:6" ht="17.25" customHeight="1">
      <c r="A20" s="254" t="s">
        <v>70</v>
      </c>
      <c r="B20" s="97" t="s">
        <v>149</v>
      </c>
      <c r="C20" s="94"/>
      <c r="D20" s="94"/>
      <c r="E20" s="41"/>
      <c r="F20" s="42"/>
    </row>
    <row r="21" spans="1:6" ht="12" customHeight="1">
      <c r="A21" s="252"/>
      <c r="B21" s="96" t="s">
        <v>80</v>
      </c>
      <c r="C21" s="153">
        <v>1</v>
      </c>
      <c r="D21" s="158">
        <v>247</v>
      </c>
      <c r="E21" s="41"/>
      <c r="F21" s="42">
        <v>247</v>
      </c>
    </row>
    <row r="22" spans="1:6" ht="17.25" customHeight="1">
      <c r="A22" s="252"/>
      <c r="B22" s="88" t="s">
        <v>64</v>
      </c>
      <c r="C22" s="94"/>
      <c r="D22" s="98"/>
      <c r="E22" s="41"/>
      <c r="F22" s="42"/>
    </row>
    <row r="23" spans="1:6" ht="13.5" customHeight="1">
      <c r="A23" s="253"/>
      <c r="B23" s="96" t="s">
        <v>50</v>
      </c>
      <c r="C23" s="153">
        <v>2</v>
      </c>
      <c r="D23" s="158"/>
      <c r="E23" s="41"/>
      <c r="F23" s="42">
        <v>29.19</v>
      </c>
    </row>
    <row r="24" spans="1:6" ht="17.25" customHeight="1">
      <c r="A24" s="254" t="s">
        <v>101</v>
      </c>
      <c r="B24" s="101" t="s">
        <v>102</v>
      </c>
      <c r="C24" s="153"/>
      <c r="D24" s="154"/>
      <c r="E24" s="41"/>
      <c r="F24" s="42"/>
    </row>
    <row r="25" spans="1:6" ht="12" customHeight="1">
      <c r="A25" s="252"/>
      <c r="B25" s="96" t="s">
        <v>103</v>
      </c>
      <c r="C25" s="153">
        <v>2</v>
      </c>
      <c r="D25" s="154">
        <v>180</v>
      </c>
      <c r="E25" s="41">
        <v>180</v>
      </c>
      <c r="F25" s="42">
        <v>635</v>
      </c>
    </row>
    <row r="26" spans="1:6" ht="17.25" customHeight="1">
      <c r="A26" s="252"/>
      <c r="B26" s="88" t="s">
        <v>64</v>
      </c>
      <c r="C26" s="21"/>
      <c r="D26" s="21"/>
      <c r="E26" s="41"/>
      <c r="F26" s="42"/>
    </row>
    <row r="27" spans="1:6" ht="14.25" customHeight="1">
      <c r="A27" s="253"/>
      <c r="B27" s="96" t="s">
        <v>50</v>
      </c>
      <c r="C27" s="153">
        <v>10</v>
      </c>
      <c r="D27" s="154"/>
      <c r="E27" s="41"/>
      <c r="F27" s="42">
        <v>146</v>
      </c>
    </row>
    <row r="28" spans="1:6" ht="10.5" customHeight="1">
      <c r="A28" s="37" t="s">
        <v>2</v>
      </c>
      <c r="B28" s="202" t="s">
        <v>3</v>
      </c>
      <c r="C28" s="203"/>
      <c r="D28" s="39"/>
      <c r="E28" s="39"/>
      <c r="F28" s="55"/>
    </row>
    <row r="29" spans="1:6" ht="14.25" customHeight="1">
      <c r="A29" s="45"/>
      <c r="B29" s="175" t="s">
        <v>6</v>
      </c>
      <c r="C29" s="176"/>
      <c r="D29" s="176"/>
      <c r="E29" s="177"/>
      <c r="F29" s="29">
        <v>15387.15</v>
      </c>
    </row>
    <row r="30" spans="1:6" ht="14.25" customHeight="1">
      <c r="A30" s="39"/>
      <c r="B30" s="178" t="s">
        <v>132</v>
      </c>
      <c r="C30" s="178"/>
      <c r="D30" s="178"/>
      <c r="E30" s="178"/>
      <c r="F30" s="29">
        <v>31056.13</v>
      </c>
    </row>
    <row r="31" spans="1:6" ht="14.25" customHeight="1">
      <c r="A31" s="46"/>
      <c r="B31" s="178" t="s">
        <v>135</v>
      </c>
      <c r="C31" s="178"/>
      <c r="D31" s="178"/>
      <c r="E31" s="178"/>
      <c r="F31" s="29"/>
    </row>
    <row r="32" spans="1:6" ht="15" customHeight="1">
      <c r="A32" s="46"/>
      <c r="B32" s="175" t="s">
        <v>134</v>
      </c>
      <c r="C32" s="176"/>
      <c r="D32" s="176"/>
      <c r="E32" s="177"/>
      <c r="F32" s="29">
        <v>1944.12</v>
      </c>
    </row>
    <row r="33" spans="1:6" ht="14.25" customHeight="1">
      <c r="A33" s="46"/>
      <c r="B33" s="175" t="s">
        <v>136</v>
      </c>
      <c r="C33" s="176"/>
      <c r="D33" s="176"/>
      <c r="E33" s="177"/>
      <c r="F33" s="29">
        <v>860.8</v>
      </c>
    </row>
    <row r="34" spans="1:6" ht="13.5" customHeight="1">
      <c r="A34" s="46"/>
      <c r="B34" s="175" t="s">
        <v>133</v>
      </c>
      <c r="C34" s="176"/>
      <c r="D34" s="176"/>
      <c r="E34" s="177"/>
      <c r="F34" s="29">
        <v>11111.32</v>
      </c>
    </row>
    <row r="35" spans="1:6" ht="13.5" customHeight="1">
      <c r="A35" s="19"/>
      <c r="B35" s="167" t="s">
        <v>137</v>
      </c>
      <c r="C35" s="168"/>
      <c r="D35" s="168"/>
      <c r="E35" s="169"/>
      <c r="F35" s="108">
        <v>5222.32</v>
      </c>
    </row>
    <row r="36" spans="1:6" ht="14.25" customHeight="1">
      <c r="A36" s="19"/>
      <c r="B36" s="167" t="s">
        <v>138</v>
      </c>
      <c r="C36" s="168"/>
      <c r="D36" s="168"/>
      <c r="E36" s="169"/>
      <c r="F36" s="108">
        <v>4574.36</v>
      </c>
    </row>
    <row r="37" spans="1:6" ht="15" customHeight="1">
      <c r="A37" s="19"/>
      <c r="B37" s="190" t="s">
        <v>7</v>
      </c>
      <c r="C37" s="191"/>
      <c r="D37" s="191"/>
      <c r="E37" s="192"/>
      <c r="F37" s="114">
        <f>SUM(F16:F36)</f>
        <v>104660.30724000001</v>
      </c>
    </row>
    <row r="38" spans="1:6" ht="16.5" customHeight="1">
      <c r="A38" s="19"/>
      <c r="B38" s="170" t="s">
        <v>139</v>
      </c>
      <c r="C38" s="171"/>
      <c r="D38" s="171"/>
      <c r="E38" s="172"/>
      <c r="F38" s="115">
        <v>109741.26</v>
      </c>
    </row>
    <row r="39" spans="1:6" ht="16.5" customHeight="1">
      <c r="A39" s="1"/>
      <c r="B39" s="164" t="s">
        <v>140</v>
      </c>
      <c r="C39" s="165"/>
      <c r="D39" s="165"/>
      <c r="E39" s="166"/>
      <c r="F39" s="122">
        <f>F38-F37</f>
        <v>5080.952759999986</v>
      </c>
    </row>
  </sheetData>
  <sheetProtection/>
  <mergeCells count="26">
    <mergeCell ref="B36:E36"/>
    <mergeCell ref="B38:E38"/>
    <mergeCell ref="A2:F2"/>
    <mergeCell ref="A3:A4"/>
    <mergeCell ref="F3:F4"/>
    <mergeCell ref="B3:B4"/>
    <mergeCell ref="F8:F11"/>
    <mergeCell ref="B32:E32"/>
    <mergeCell ref="B33:E33"/>
    <mergeCell ref="A18:A19"/>
    <mergeCell ref="A14:A15"/>
    <mergeCell ref="B31:E31"/>
    <mergeCell ref="B35:E35"/>
    <mergeCell ref="B34:E34"/>
    <mergeCell ref="B29:E29"/>
    <mergeCell ref="B28:C28"/>
    <mergeCell ref="A20:A23"/>
    <mergeCell ref="A24:A27"/>
    <mergeCell ref="B37:E37"/>
    <mergeCell ref="B39:E39"/>
    <mergeCell ref="A1:F1"/>
    <mergeCell ref="B30:E30"/>
    <mergeCell ref="A7:A11"/>
    <mergeCell ref="E8:E11"/>
    <mergeCell ref="C3:E3"/>
    <mergeCell ref="A12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3.875" style="0" customWidth="1"/>
    <col min="2" max="2" width="55.00390625" style="0" customWidth="1"/>
    <col min="3" max="3" width="9.125" style="0" customWidth="1"/>
    <col min="4" max="4" width="10.75390625" style="0" customWidth="1"/>
    <col min="5" max="5" width="6.875" style="0" hidden="1" customWidth="1"/>
  </cols>
  <sheetData>
    <row r="1" spans="1:6" ht="12.75">
      <c r="A1" s="182" t="s">
        <v>28</v>
      </c>
      <c r="B1" s="183"/>
      <c r="C1" s="183"/>
      <c r="D1" s="183"/>
      <c r="E1" s="183"/>
      <c r="F1" s="184"/>
    </row>
    <row r="2" spans="1:6" ht="12.75">
      <c r="A2" s="182" t="s">
        <v>9</v>
      </c>
      <c r="B2" s="183"/>
      <c r="C2" s="183"/>
      <c r="D2" s="183"/>
      <c r="E2" s="183"/>
      <c r="F2" s="184"/>
    </row>
    <row r="3" spans="1:6" ht="12.75" customHeight="1">
      <c r="A3" s="187" t="s">
        <v>26</v>
      </c>
      <c r="B3" s="185" t="s">
        <v>5</v>
      </c>
      <c r="C3" s="173" t="s">
        <v>20</v>
      </c>
      <c r="D3" s="189"/>
      <c r="E3" s="174"/>
      <c r="F3" s="185" t="s">
        <v>21</v>
      </c>
    </row>
    <row r="4" spans="1:6" ht="28.5" customHeight="1">
      <c r="A4" s="188"/>
      <c r="B4" s="186"/>
      <c r="C4" s="2" t="s">
        <v>4</v>
      </c>
      <c r="D4" s="2" t="s">
        <v>22</v>
      </c>
      <c r="E4" s="17" t="s">
        <v>23</v>
      </c>
      <c r="F4" s="186"/>
    </row>
    <row r="5" spans="1:6" ht="11.25" customHeight="1" hidden="1">
      <c r="A5" s="33"/>
      <c r="B5" s="3"/>
      <c r="C5" s="1"/>
      <c r="D5" s="1"/>
      <c r="E5" s="1"/>
      <c r="F5" s="67">
        <v>3.52802</v>
      </c>
    </row>
    <row r="6" spans="1:6" ht="13.5" customHeight="1">
      <c r="A6" s="33" t="s">
        <v>0</v>
      </c>
      <c r="B6" s="3" t="s">
        <v>1</v>
      </c>
      <c r="C6" s="1"/>
      <c r="D6" s="1"/>
      <c r="E6" s="1"/>
      <c r="F6" s="1"/>
    </row>
    <row r="7" spans="1:6" ht="13.5" customHeight="1">
      <c r="A7" s="193" t="s">
        <v>92</v>
      </c>
      <c r="B7" s="52" t="s">
        <v>97</v>
      </c>
      <c r="C7" s="1"/>
      <c r="D7" s="1"/>
      <c r="E7" s="60"/>
      <c r="F7" s="80"/>
    </row>
    <row r="8" spans="1:6" ht="14.25" customHeight="1">
      <c r="A8" s="194"/>
      <c r="B8" s="99" t="s">
        <v>98</v>
      </c>
      <c r="C8" s="123">
        <v>0.4</v>
      </c>
      <c r="D8" s="124">
        <v>1132.8</v>
      </c>
      <c r="E8" s="60">
        <v>1132</v>
      </c>
      <c r="F8" s="28">
        <f>E8*F5</f>
        <v>3993.71864</v>
      </c>
    </row>
    <row r="9" spans="1:6" ht="14.25" customHeight="1">
      <c r="A9" s="112"/>
      <c r="B9" s="116" t="s">
        <v>141</v>
      </c>
      <c r="C9" s="129"/>
      <c r="D9" s="130"/>
      <c r="E9" s="131"/>
      <c r="F9" s="132">
        <f>SUM(F8)</f>
        <v>3993.71864</v>
      </c>
    </row>
    <row r="10" spans="1:6" ht="14.25" customHeight="1">
      <c r="A10" s="112"/>
      <c r="B10" s="121" t="s">
        <v>142</v>
      </c>
      <c r="C10" s="123"/>
      <c r="D10" s="124"/>
      <c r="E10" s="60"/>
      <c r="F10" s="28"/>
    </row>
    <row r="11" spans="1:6" ht="14.25" customHeight="1">
      <c r="A11" s="193" t="s">
        <v>45</v>
      </c>
      <c r="B11" s="77" t="s">
        <v>46</v>
      </c>
      <c r="C11" s="110"/>
      <c r="D11" s="79"/>
      <c r="E11" s="60"/>
      <c r="F11" s="80"/>
    </row>
    <row r="12" spans="1:6" ht="14.25" customHeight="1">
      <c r="A12" s="196"/>
      <c r="B12" s="76" t="s">
        <v>47</v>
      </c>
      <c r="C12" s="110">
        <v>5</v>
      </c>
      <c r="D12" s="79">
        <v>95</v>
      </c>
      <c r="E12" s="60"/>
      <c r="F12" s="80">
        <v>95</v>
      </c>
    </row>
    <row r="13" spans="1:6" ht="15" customHeight="1">
      <c r="A13" s="193" t="s">
        <v>131</v>
      </c>
      <c r="B13" s="88" t="s">
        <v>64</v>
      </c>
      <c r="C13" s="125"/>
      <c r="D13" s="126"/>
      <c r="E13" s="60"/>
      <c r="F13" s="28"/>
    </row>
    <row r="14" spans="1:6" ht="15" customHeight="1">
      <c r="A14" s="194"/>
      <c r="B14" s="107" t="s">
        <v>130</v>
      </c>
      <c r="C14" s="127">
        <v>1</v>
      </c>
      <c r="D14" s="128">
        <v>55.65</v>
      </c>
      <c r="E14" s="60"/>
      <c r="F14" s="28">
        <v>55.65</v>
      </c>
    </row>
    <row r="15" spans="1:6" ht="12.75" customHeight="1">
      <c r="A15" s="3" t="s">
        <v>2</v>
      </c>
      <c r="B15" s="173" t="s">
        <v>3</v>
      </c>
      <c r="C15" s="174"/>
      <c r="D15" s="1"/>
      <c r="E15" s="1"/>
      <c r="F15" s="29"/>
    </row>
    <row r="16" spans="1:6" ht="12" customHeight="1">
      <c r="A16" s="8"/>
      <c r="B16" s="175" t="s">
        <v>6</v>
      </c>
      <c r="C16" s="176"/>
      <c r="D16" s="176"/>
      <c r="E16" s="177"/>
      <c r="F16" s="29">
        <v>13392.07</v>
      </c>
    </row>
    <row r="17" spans="1:6" ht="14.25" customHeight="1">
      <c r="A17" s="9"/>
      <c r="B17" s="178" t="s">
        <v>132</v>
      </c>
      <c r="C17" s="178"/>
      <c r="D17" s="178"/>
      <c r="E17" s="178"/>
      <c r="F17" s="29">
        <v>25656.22</v>
      </c>
    </row>
    <row r="18" spans="1:6" ht="11.25" customHeight="1">
      <c r="A18" s="9"/>
      <c r="B18" s="178" t="s">
        <v>135</v>
      </c>
      <c r="C18" s="178"/>
      <c r="D18" s="178"/>
      <c r="E18" s="178"/>
      <c r="F18" s="29"/>
    </row>
    <row r="19" spans="1:6" ht="15.75">
      <c r="A19" s="9"/>
      <c r="B19" s="175" t="s">
        <v>134</v>
      </c>
      <c r="C19" s="176"/>
      <c r="D19" s="176"/>
      <c r="E19" s="177"/>
      <c r="F19" s="29">
        <v>1604.04</v>
      </c>
    </row>
    <row r="20" spans="1:6" ht="12.75" customHeight="1">
      <c r="A20" s="27"/>
      <c r="B20" s="175" t="s">
        <v>133</v>
      </c>
      <c r="C20" s="176"/>
      <c r="D20" s="176"/>
      <c r="E20" s="177"/>
      <c r="F20" s="29">
        <v>9670.64</v>
      </c>
    </row>
    <row r="21" spans="1:6" ht="15.75">
      <c r="A21" s="19"/>
      <c r="B21" s="167" t="s">
        <v>137</v>
      </c>
      <c r="C21" s="168"/>
      <c r="D21" s="168"/>
      <c r="E21" s="169"/>
      <c r="F21" s="108">
        <v>4545.2</v>
      </c>
    </row>
    <row r="22" spans="1:6" ht="12.75" customHeight="1">
      <c r="A22" s="19"/>
      <c r="B22" s="167" t="s">
        <v>138</v>
      </c>
      <c r="C22" s="168"/>
      <c r="D22" s="168"/>
      <c r="E22" s="169"/>
      <c r="F22" s="108">
        <v>3226.66</v>
      </c>
    </row>
    <row r="23" spans="1:6" ht="13.5" customHeight="1">
      <c r="A23" s="19"/>
      <c r="B23" s="190" t="s">
        <v>7</v>
      </c>
      <c r="C23" s="191"/>
      <c r="D23" s="191"/>
      <c r="E23" s="192"/>
      <c r="F23" s="114">
        <f>SUM(F9:F22)</f>
        <v>62239.19864</v>
      </c>
    </row>
    <row r="24" spans="1:6" ht="15.75">
      <c r="A24" s="19"/>
      <c r="B24" s="170" t="s">
        <v>139</v>
      </c>
      <c r="C24" s="171"/>
      <c r="D24" s="171"/>
      <c r="E24" s="172"/>
      <c r="F24" s="115">
        <v>88863.16</v>
      </c>
    </row>
    <row r="25" spans="1:6" ht="15.75">
      <c r="A25" s="1"/>
      <c r="B25" s="164" t="s">
        <v>140</v>
      </c>
      <c r="C25" s="165"/>
      <c r="D25" s="165"/>
      <c r="E25" s="166"/>
      <c r="F25" s="122">
        <f>F24-F23</f>
        <v>26623.96136</v>
      </c>
    </row>
  </sheetData>
  <sheetProtection/>
  <mergeCells count="20">
    <mergeCell ref="A1:F1"/>
    <mergeCell ref="A2:F2"/>
    <mergeCell ref="A3:A4"/>
    <mergeCell ref="C3:E3"/>
    <mergeCell ref="B3:B4"/>
    <mergeCell ref="F3:F4"/>
    <mergeCell ref="B20:E20"/>
    <mergeCell ref="B22:E22"/>
    <mergeCell ref="B23:E23"/>
    <mergeCell ref="B25:E25"/>
    <mergeCell ref="A7:A8"/>
    <mergeCell ref="A11:A12"/>
    <mergeCell ref="B17:E17"/>
    <mergeCell ref="A13:A14"/>
    <mergeCell ref="B18:E18"/>
    <mergeCell ref="B16:E16"/>
    <mergeCell ref="B19:E19"/>
    <mergeCell ref="B15:C15"/>
    <mergeCell ref="B24:E24"/>
    <mergeCell ref="B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25390625" style="0" customWidth="1"/>
    <col min="2" max="2" width="61.625" style="0" customWidth="1"/>
    <col min="3" max="3" width="6.00390625" style="0" customWidth="1"/>
    <col min="4" max="4" width="8.125" style="0" customWidth="1"/>
    <col min="5" max="5" width="0.12890625" style="0" hidden="1" customWidth="1"/>
    <col min="6" max="6" width="10.75390625" style="0" customWidth="1"/>
  </cols>
  <sheetData>
    <row r="1" spans="1:6" ht="12.75">
      <c r="A1" s="182" t="s">
        <v>28</v>
      </c>
      <c r="B1" s="183"/>
      <c r="C1" s="183"/>
      <c r="D1" s="183"/>
      <c r="E1" s="183"/>
      <c r="F1" s="184"/>
    </row>
    <row r="2" spans="1:6" ht="12.75">
      <c r="A2" s="182" t="s">
        <v>10</v>
      </c>
      <c r="B2" s="183"/>
      <c r="C2" s="183"/>
      <c r="D2" s="183"/>
      <c r="E2" s="183"/>
      <c r="F2" s="184"/>
    </row>
    <row r="3" spans="1:6" ht="12.75" customHeight="1">
      <c r="A3" s="187" t="s">
        <v>26</v>
      </c>
      <c r="B3" s="185" t="s">
        <v>5</v>
      </c>
      <c r="C3" s="173" t="s">
        <v>20</v>
      </c>
      <c r="D3" s="189"/>
      <c r="E3" s="174"/>
      <c r="F3" s="185" t="s">
        <v>21</v>
      </c>
    </row>
    <row r="4" spans="1:6" ht="21" customHeight="1">
      <c r="A4" s="188"/>
      <c r="B4" s="186"/>
      <c r="C4" s="2" t="s">
        <v>4</v>
      </c>
      <c r="D4" s="2" t="s">
        <v>22</v>
      </c>
      <c r="E4" s="22" t="s">
        <v>23</v>
      </c>
      <c r="F4" s="186"/>
    </row>
    <row r="5" spans="1:6" ht="10.5" customHeight="1" hidden="1">
      <c r="A5" s="33"/>
      <c r="B5" s="3"/>
      <c r="C5" s="1"/>
      <c r="D5" s="1"/>
      <c r="E5" s="1"/>
      <c r="F5" s="67">
        <v>3.52802</v>
      </c>
    </row>
    <row r="6" spans="1:6" ht="12.75" customHeight="1">
      <c r="A6" s="33" t="s">
        <v>0</v>
      </c>
      <c r="B6" s="3" t="s">
        <v>1</v>
      </c>
      <c r="C6" s="1"/>
      <c r="D6" s="1"/>
      <c r="E6" s="1"/>
      <c r="F6" s="7"/>
    </row>
    <row r="7" spans="1:6" ht="15">
      <c r="A7" s="193" t="s">
        <v>65</v>
      </c>
      <c r="B7" s="59" t="s">
        <v>66</v>
      </c>
      <c r="C7" s="85"/>
      <c r="D7" s="86"/>
      <c r="E7" s="6"/>
      <c r="F7" s="28"/>
    </row>
    <row r="8" spans="1:6" ht="12.75" customHeight="1">
      <c r="A8" s="196"/>
      <c r="B8" s="87" t="s">
        <v>33</v>
      </c>
      <c r="C8" s="92">
        <v>1</v>
      </c>
      <c r="D8" s="93">
        <v>57</v>
      </c>
      <c r="E8" s="51">
        <v>57</v>
      </c>
      <c r="F8" s="28">
        <f>E8*F5</f>
        <v>201.09714</v>
      </c>
    </row>
    <row r="9" spans="1:6" ht="12.75" customHeight="1">
      <c r="A9" s="50"/>
      <c r="B9" s="116" t="s">
        <v>141</v>
      </c>
      <c r="C9" s="135"/>
      <c r="D9" s="135"/>
      <c r="E9" s="136"/>
      <c r="F9" s="132">
        <f>SUM(F8)</f>
        <v>201.09714</v>
      </c>
    </row>
    <row r="10" spans="1:6" ht="12.75" customHeight="1">
      <c r="A10" s="133"/>
      <c r="B10" s="121" t="s">
        <v>142</v>
      </c>
      <c r="C10" s="21"/>
      <c r="D10" s="21"/>
      <c r="E10" s="53"/>
      <c r="F10" s="111"/>
    </row>
    <row r="11" spans="1:6" ht="12.75">
      <c r="A11" s="193" t="s">
        <v>45</v>
      </c>
      <c r="B11" s="77" t="s">
        <v>46</v>
      </c>
      <c r="C11" s="62"/>
      <c r="D11" s="21"/>
      <c r="E11" s="24"/>
      <c r="F11" s="20"/>
    </row>
    <row r="12" spans="1:6" ht="12.75">
      <c r="A12" s="194"/>
      <c r="B12" s="76" t="s">
        <v>47</v>
      </c>
      <c r="C12" s="110">
        <v>5</v>
      </c>
      <c r="D12" s="79">
        <v>95</v>
      </c>
      <c r="E12" s="6"/>
      <c r="F12" s="28">
        <v>95</v>
      </c>
    </row>
    <row r="13" spans="1:6" ht="12.75">
      <c r="A13" s="3" t="s">
        <v>2</v>
      </c>
      <c r="B13" s="173" t="s">
        <v>3</v>
      </c>
      <c r="C13" s="174"/>
      <c r="D13" s="1"/>
      <c r="E13" s="6"/>
      <c r="F13" s="28"/>
    </row>
    <row r="14" spans="1:6" ht="14.25" customHeight="1">
      <c r="A14" s="14"/>
      <c r="B14" s="175" t="s">
        <v>6</v>
      </c>
      <c r="C14" s="176"/>
      <c r="D14" s="176"/>
      <c r="E14" s="177"/>
      <c r="F14" s="29">
        <v>11093.22</v>
      </c>
    </row>
    <row r="15" spans="1:6" ht="14.25" customHeight="1">
      <c r="A15" s="12"/>
      <c r="B15" s="178" t="s">
        <v>132</v>
      </c>
      <c r="C15" s="178"/>
      <c r="D15" s="178"/>
      <c r="E15" s="178"/>
      <c r="F15" s="29">
        <v>27700.65</v>
      </c>
    </row>
    <row r="16" spans="1:6" ht="14.25" customHeight="1">
      <c r="A16" s="27"/>
      <c r="B16" s="178" t="s">
        <v>135</v>
      </c>
      <c r="C16" s="178"/>
      <c r="D16" s="178"/>
      <c r="E16" s="178"/>
      <c r="F16" s="29"/>
    </row>
    <row r="17" spans="1:6" ht="15.75">
      <c r="A17" s="27"/>
      <c r="B17" s="175" t="s">
        <v>134</v>
      </c>
      <c r="C17" s="176"/>
      <c r="D17" s="176"/>
      <c r="E17" s="177"/>
      <c r="F17" s="29">
        <v>1326</v>
      </c>
    </row>
    <row r="18" spans="1:6" ht="15.75">
      <c r="A18" s="27"/>
      <c r="B18" s="175" t="s">
        <v>133</v>
      </c>
      <c r="C18" s="176"/>
      <c r="D18" s="176"/>
      <c r="E18" s="177"/>
      <c r="F18" s="29">
        <v>8010.6</v>
      </c>
    </row>
    <row r="19" spans="1:6" ht="15.75">
      <c r="A19" s="19"/>
      <c r="B19" s="167" t="s">
        <v>137</v>
      </c>
      <c r="C19" s="168"/>
      <c r="D19" s="168"/>
      <c r="E19" s="169"/>
      <c r="F19" s="108">
        <v>3764.98</v>
      </c>
    </row>
    <row r="20" spans="1:6" ht="15.75" customHeight="1">
      <c r="A20" s="19"/>
      <c r="B20" s="167" t="s">
        <v>138</v>
      </c>
      <c r="C20" s="168"/>
      <c r="D20" s="168"/>
      <c r="E20" s="169"/>
      <c r="F20" s="108">
        <v>2901.23</v>
      </c>
    </row>
    <row r="21" spans="1:6" ht="15.75">
      <c r="A21" s="19"/>
      <c r="B21" s="190" t="s">
        <v>7</v>
      </c>
      <c r="C21" s="191"/>
      <c r="D21" s="191"/>
      <c r="E21" s="192"/>
      <c r="F21" s="114">
        <f>SUM(F9:F20)</f>
        <v>55092.777140000006</v>
      </c>
    </row>
    <row r="22" spans="1:6" ht="15.75">
      <c r="A22" s="19"/>
      <c r="B22" s="170" t="s">
        <v>139</v>
      </c>
      <c r="C22" s="171"/>
      <c r="D22" s="171"/>
      <c r="E22" s="172"/>
      <c r="F22" s="115">
        <v>83155.48</v>
      </c>
    </row>
    <row r="23" spans="1:6" ht="15.75">
      <c r="A23" s="1"/>
      <c r="B23" s="164" t="s">
        <v>140</v>
      </c>
      <c r="C23" s="165"/>
      <c r="D23" s="165"/>
      <c r="E23" s="166"/>
      <c r="F23" s="122">
        <f>F22-F21</f>
        <v>28062.70285999999</v>
      </c>
    </row>
  </sheetData>
  <sheetProtection/>
  <mergeCells count="19">
    <mergeCell ref="B21:E21"/>
    <mergeCell ref="A11:A12"/>
    <mergeCell ref="B23:E23"/>
    <mergeCell ref="B20:E20"/>
    <mergeCell ref="B13:C13"/>
    <mergeCell ref="B14:E14"/>
    <mergeCell ref="B22:E22"/>
    <mergeCell ref="B19:E19"/>
    <mergeCell ref="B17:E17"/>
    <mergeCell ref="B18:E18"/>
    <mergeCell ref="A1:F1"/>
    <mergeCell ref="A2:F2"/>
    <mergeCell ref="A3:A4"/>
    <mergeCell ref="B3:B4"/>
    <mergeCell ref="C3:E3"/>
    <mergeCell ref="F3:F4"/>
    <mergeCell ref="A7:A8"/>
    <mergeCell ref="B16:E16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3.375" style="0" customWidth="1"/>
    <col min="2" max="2" width="54.625" style="0" customWidth="1"/>
    <col min="3" max="3" width="8.25390625" style="0" customWidth="1"/>
    <col min="4" max="4" width="11.125" style="0" customWidth="1"/>
    <col min="5" max="5" width="0.12890625" style="0" hidden="1" customWidth="1"/>
    <col min="6" max="6" width="10.625" style="0" customWidth="1"/>
  </cols>
  <sheetData>
    <row r="1" spans="1:6" ht="12.75">
      <c r="A1" s="182" t="s">
        <v>28</v>
      </c>
      <c r="B1" s="183"/>
      <c r="C1" s="183"/>
      <c r="D1" s="183"/>
      <c r="E1" s="183"/>
      <c r="F1" s="184"/>
    </row>
    <row r="2" spans="1:6" ht="12.75">
      <c r="A2" s="204" t="s">
        <v>11</v>
      </c>
      <c r="B2" s="205"/>
      <c r="C2" s="205"/>
      <c r="D2" s="205"/>
      <c r="E2" s="205"/>
      <c r="F2" s="206"/>
    </row>
    <row r="3" spans="1:6" ht="12.75" customHeight="1">
      <c r="A3" s="200" t="s">
        <v>26</v>
      </c>
      <c r="B3" s="207" t="s">
        <v>5</v>
      </c>
      <c r="C3" s="202" t="s">
        <v>20</v>
      </c>
      <c r="D3" s="209"/>
      <c r="E3" s="203"/>
      <c r="F3" s="207" t="s">
        <v>21</v>
      </c>
    </row>
    <row r="4" spans="1:6" ht="28.5" customHeight="1">
      <c r="A4" s="201"/>
      <c r="B4" s="208"/>
      <c r="C4" s="35" t="s">
        <v>4</v>
      </c>
      <c r="D4" s="35" t="s">
        <v>22</v>
      </c>
      <c r="E4" s="38" t="s">
        <v>23</v>
      </c>
      <c r="F4" s="208"/>
    </row>
    <row r="5" spans="1:6" ht="11.25" customHeight="1" hidden="1">
      <c r="A5" s="48"/>
      <c r="B5" s="37"/>
      <c r="C5" s="39"/>
      <c r="D5" s="39"/>
      <c r="E5" s="39"/>
      <c r="F5" s="67">
        <v>3.52802</v>
      </c>
    </row>
    <row r="6" spans="1:6" ht="12.75" customHeight="1">
      <c r="A6" s="48" t="s">
        <v>0</v>
      </c>
      <c r="B6" s="37"/>
      <c r="C6" s="39"/>
      <c r="D6" s="39"/>
      <c r="E6" s="39"/>
      <c r="F6" s="1"/>
    </row>
    <row r="7" spans="1:6" ht="12.75" customHeight="1">
      <c r="A7" s="137"/>
      <c r="B7" s="37" t="s">
        <v>142</v>
      </c>
      <c r="C7" s="39"/>
      <c r="D7" s="39"/>
      <c r="E7" s="39"/>
      <c r="F7" s="1"/>
    </row>
    <row r="8" spans="1:6" ht="12" customHeight="1">
      <c r="A8" s="200" t="s">
        <v>143</v>
      </c>
      <c r="B8" s="77" t="s">
        <v>46</v>
      </c>
      <c r="C8" s="61"/>
      <c r="D8" s="1"/>
      <c r="E8" s="49"/>
      <c r="F8" s="43"/>
    </row>
    <row r="9" spans="1:6" ht="14.25" customHeight="1">
      <c r="A9" s="201"/>
      <c r="B9" s="76" t="s">
        <v>47</v>
      </c>
      <c r="C9" s="110">
        <v>8</v>
      </c>
      <c r="D9" s="79"/>
      <c r="E9" s="40"/>
      <c r="F9" s="42">
        <v>139</v>
      </c>
    </row>
    <row r="10" spans="1:6" ht="14.25" customHeight="1">
      <c r="A10" s="37" t="s">
        <v>2</v>
      </c>
      <c r="B10" s="202" t="s">
        <v>3</v>
      </c>
      <c r="C10" s="203"/>
      <c r="D10" s="39"/>
      <c r="E10" s="39"/>
      <c r="F10" s="44"/>
    </row>
    <row r="11" spans="1:6" ht="15.75" customHeight="1">
      <c r="A11" s="39"/>
      <c r="B11" s="175" t="s">
        <v>6</v>
      </c>
      <c r="C11" s="176"/>
      <c r="D11" s="176"/>
      <c r="E11" s="177"/>
      <c r="F11" s="29">
        <v>11535.24</v>
      </c>
    </row>
    <row r="12" spans="1:6" ht="17.25" customHeight="1">
      <c r="A12" s="46"/>
      <c r="B12" s="178" t="s">
        <v>132</v>
      </c>
      <c r="C12" s="178"/>
      <c r="D12" s="178"/>
      <c r="E12" s="178"/>
      <c r="F12" s="29">
        <v>29712.37</v>
      </c>
    </row>
    <row r="13" spans="1:6" ht="13.5" customHeight="1">
      <c r="A13" s="46"/>
      <c r="B13" s="178" t="s">
        <v>135</v>
      </c>
      <c r="C13" s="178"/>
      <c r="D13" s="178"/>
      <c r="E13" s="178"/>
      <c r="F13" s="29"/>
    </row>
    <row r="14" spans="1:6" ht="13.5" customHeight="1">
      <c r="A14" s="46"/>
      <c r="B14" s="175" t="s">
        <v>134</v>
      </c>
      <c r="C14" s="176"/>
      <c r="D14" s="176"/>
      <c r="E14" s="177"/>
      <c r="F14" s="29">
        <v>1379.04</v>
      </c>
    </row>
    <row r="15" spans="1:6" ht="13.5" customHeight="1">
      <c r="A15" s="46"/>
      <c r="B15" s="175" t="s">
        <v>133</v>
      </c>
      <c r="C15" s="176"/>
      <c r="D15" s="176"/>
      <c r="E15" s="177"/>
      <c r="F15" s="29">
        <v>8329.79</v>
      </c>
    </row>
    <row r="16" spans="1:6" ht="15.75" customHeight="1">
      <c r="A16" s="19"/>
      <c r="B16" s="167" t="s">
        <v>137</v>
      </c>
      <c r="C16" s="168"/>
      <c r="D16" s="168"/>
      <c r="E16" s="169"/>
      <c r="F16" s="108">
        <v>3915</v>
      </c>
    </row>
    <row r="17" spans="1:6" ht="15.75" customHeight="1">
      <c r="A17" s="19"/>
      <c r="B17" s="167" t="s">
        <v>138</v>
      </c>
      <c r="C17" s="168"/>
      <c r="D17" s="168"/>
      <c r="E17" s="169"/>
      <c r="F17" s="108">
        <v>2789.88</v>
      </c>
    </row>
    <row r="18" spans="1:6" ht="13.5" customHeight="1">
      <c r="A18" s="19"/>
      <c r="B18" s="190" t="s">
        <v>7</v>
      </c>
      <c r="C18" s="191"/>
      <c r="D18" s="191"/>
      <c r="E18" s="192"/>
      <c r="F18" s="114">
        <f>SUM(F9:F17)</f>
        <v>57800.32</v>
      </c>
    </row>
    <row r="19" spans="1:6" ht="15.75">
      <c r="A19" s="19"/>
      <c r="B19" s="170" t="s">
        <v>139</v>
      </c>
      <c r="C19" s="171"/>
      <c r="D19" s="171"/>
      <c r="E19" s="172"/>
      <c r="F19" s="115">
        <v>76226.23</v>
      </c>
    </row>
    <row r="20" spans="1:6" ht="15.75">
      <c r="A20" s="1"/>
      <c r="B20" s="164" t="s">
        <v>140</v>
      </c>
      <c r="C20" s="165"/>
      <c r="D20" s="165"/>
      <c r="E20" s="166"/>
      <c r="F20" s="122">
        <f>F19-F18</f>
        <v>18425.909999999996</v>
      </c>
    </row>
  </sheetData>
  <sheetProtection/>
  <mergeCells count="18">
    <mergeCell ref="B11:E11"/>
    <mergeCell ref="B12:E12"/>
    <mergeCell ref="A8:A9"/>
    <mergeCell ref="B10:C10"/>
    <mergeCell ref="A1:F1"/>
    <mergeCell ref="A2:F2"/>
    <mergeCell ref="A3:A4"/>
    <mergeCell ref="B3:B4"/>
    <mergeCell ref="F3:F4"/>
    <mergeCell ref="C3:E3"/>
    <mergeCell ref="B20:E20"/>
    <mergeCell ref="B16:E16"/>
    <mergeCell ref="B13:E13"/>
    <mergeCell ref="B19:E19"/>
    <mergeCell ref="B14:E14"/>
    <mergeCell ref="B15:E15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.00390625" style="0" customWidth="1"/>
    <col min="2" max="2" width="58.75390625" style="0" customWidth="1"/>
    <col min="3" max="3" width="5.625" style="0" customWidth="1"/>
    <col min="4" max="4" width="10.375" style="0" customWidth="1"/>
    <col min="5" max="5" width="8.75390625" style="0" hidden="1" customWidth="1"/>
  </cols>
  <sheetData>
    <row r="1" spans="1:6" ht="12.75">
      <c r="A1" s="182" t="s">
        <v>28</v>
      </c>
      <c r="B1" s="183"/>
      <c r="C1" s="183"/>
      <c r="D1" s="183"/>
      <c r="E1" s="183"/>
      <c r="F1" s="184"/>
    </row>
    <row r="2" spans="1:6" ht="12.75">
      <c r="A2" s="210" t="s">
        <v>12</v>
      </c>
      <c r="B2" s="210"/>
      <c r="C2" s="210"/>
      <c r="D2" s="210"/>
      <c r="E2" s="210"/>
      <c r="F2" s="1"/>
    </row>
    <row r="3" spans="1:6" ht="12.75" customHeight="1">
      <c r="A3" s="187" t="s">
        <v>26</v>
      </c>
      <c r="B3" s="185" t="s">
        <v>5</v>
      </c>
      <c r="C3" s="173" t="s">
        <v>20</v>
      </c>
      <c r="D3" s="189"/>
      <c r="E3" s="174"/>
      <c r="F3" s="185" t="s">
        <v>21</v>
      </c>
    </row>
    <row r="4" spans="1:6" ht="31.5" customHeight="1">
      <c r="A4" s="188"/>
      <c r="B4" s="186"/>
      <c r="C4" s="2" t="s">
        <v>4</v>
      </c>
      <c r="D4" s="2" t="s">
        <v>22</v>
      </c>
      <c r="E4" s="22" t="s">
        <v>23</v>
      </c>
      <c r="F4" s="186"/>
    </row>
    <row r="5" spans="1:6" ht="15" customHeight="1" hidden="1">
      <c r="A5" s="33"/>
      <c r="B5" s="3"/>
      <c r="C5" s="21"/>
      <c r="D5" s="21"/>
      <c r="E5" s="1"/>
      <c r="F5" s="67">
        <v>3.52802</v>
      </c>
    </row>
    <row r="6" spans="1:6" ht="13.5">
      <c r="A6" s="54" t="s">
        <v>0</v>
      </c>
      <c r="B6" s="37" t="s">
        <v>142</v>
      </c>
      <c r="C6" s="21"/>
      <c r="D6" s="21"/>
      <c r="E6" s="1"/>
      <c r="F6" s="1"/>
    </row>
    <row r="7" spans="1:6" ht="12.75">
      <c r="A7" s="187" t="s">
        <v>45</v>
      </c>
      <c r="B7" s="77" t="s">
        <v>46</v>
      </c>
      <c r="C7" s="61"/>
      <c r="D7" s="1"/>
      <c r="E7" s="23"/>
      <c r="F7" s="29"/>
    </row>
    <row r="8" spans="1:6" ht="12.75">
      <c r="A8" s="188"/>
      <c r="B8" s="76" t="s">
        <v>47</v>
      </c>
      <c r="C8" s="110">
        <v>7</v>
      </c>
      <c r="D8" s="79"/>
      <c r="E8" s="4"/>
      <c r="F8" s="31">
        <v>135</v>
      </c>
    </row>
    <row r="9" spans="1:6" ht="12.75">
      <c r="A9" s="3" t="s">
        <v>2</v>
      </c>
      <c r="B9" s="173" t="s">
        <v>3</v>
      </c>
      <c r="C9" s="174"/>
      <c r="D9" s="1"/>
      <c r="E9" s="4"/>
      <c r="F9" s="31"/>
    </row>
    <row r="10" spans="1:6" ht="13.5" customHeight="1">
      <c r="A10" s="14"/>
      <c r="B10" s="175" t="s">
        <v>6</v>
      </c>
      <c r="C10" s="176"/>
      <c r="D10" s="176"/>
      <c r="E10" s="177"/>
      <c r="F10" s="29">
        <v>12368.08</v>
      </c>
    </row>
    <row r="11" spans="1:6" ht="12.75" customHeight="1">
      <c r="A11" s="12"/>
      <c r="B11" s="178" t="s">
        <v>132</v>
      </c>
      <c r="C11" s="178"/>
      <c r="D11" s="178"/>
      <c r="E11" s="178"/>
      <c r="F11" s="29">
        <v>23685.55</v>
      </c>
    </row>
    <row r="12" spans="1:6" ht="12.75" customHeight="1">
      <c r="A12" s="27"/>
      <c r="B12" s="178" t="s">
        <v>135</v>
      </c>
      <c r="C12" s="178"/>
      <c r="D12" s="178"/>
      <c r="E12" s="178"/>
      <c r="F12" s="29"/>
    </row>
    <row r="13" spans="1:6" ht="15.75">
      <c r="A13" s="27"/>
      <c r="B13" s="175" t="s">
        <v>134</v>
      </c>
      <c r="C13" s="176"/>
      <c r="D13" s="176"/>
      <c r="E13" s="177"/>
      <c r="F13" s="29">
        <v>1479</v>
      </c>
    </row>
    <row r="14" spans="1:6" ht="12.75" customHeight="1">
      <c r="A14" s="27"/>
      <c r="B14" s="175" t="s">
        <v>133</v>
      </c>
      <c r="C14" s="176"/>
      <c r="D14" s="176"/>
      <c r="E14" s="177"/>
      <c r="F14" s="29">
        <v>8931.2</v>
      </c>
    </row>
    <row r="15" spans="1:6" ht="15.75">
      <c r="A15" s="19"/>
      <c r="B15" s="167" t="s">
        <v>137</v>
      </c>
      <c r="C15" s="168"/>
      <c r="D15" s="168"/>
      <c r="E15" s="169"/>
      <c r="F15" s="108">
        <v>4197.67</v>
      </c>
    </row>
    <row r="16" spans="1:6" ht="12.75" customHeight="1">
      <c r="A16" s="19"/>
      <c r="B16" s="167" t="s">
        <v>138</v>
      </c>
      <c r="C16" s="168"/>
      <c r="D16" s="168"/>
      <c r="E16" s="169"/>
      <c r="F16" s="108">
        <v>3349.91</v>
      </c>
    </row>
    <row r="17" spans="1:6" ht="15.75">
      <c r="A17" s="19"/>
      <c r="B17" s="190" t="s">
        <v>7</v>
      </c>
      <c r="C17" s="191"/>
      <c r="D17" s="191"/>
      <c r="E17" s="192"/>
      <c r="F17" s="114">
        <f>SUM(F8:F16)</f>
        <v>54146.41</v>
      </c>
    </row>
    <row r="18" spans="1:6" ht="15.75">
      <c r="A18" s="19"/>
      <c r="B18" s="170" t="s">
        <v>139</v>
      </c>
      <c r="C18" s="171"/>
      <c r="D18" s="171"/>
      <c r="E18" s="172"/>
      <c r="F18" s="115">
        <v>94030.86</v>
      </c>
    </row>
    <row r="19" spans="1:6" ht="15.75">
      <c r="A19" s="1"/>
      <c r="B19" s="164" t="s">
        <v>140</v>
      </c>
      <c r="C19" s="165"/>
      <c r="D19" s="165"/>
      <c r="E19" s="166"/>
      <c r="F19" s="122">
        <f>F18-F17</f>
        <v>39884.45</v>
      </c>
    </row>
  </sheetData>
  <sheetProtection/>
  <mergeCells count="18">
    <mergeCell ref="B10:E10"/>
    <mergeCell ref="A7:A8"/>
    <mergeCell ref="B13:E13"/>
    <mergeCell ref="B15:E15"/>
    <mergeCell ref="B12:E12"/>
    <mergeCell ref="B14:E14"/>
    <mergeCell ref="A1:F1"/>
    <mergeCell ref="A2:E2"/>
    <mergeCell ref="B9:C9"/>
    <mergeCell ref="A3:A4"/>
    <mergeCell ref="B3:B4"/>
    <mergeCell ref="F3:F4"/>
    <mergeCell ref="C3:E3"/>
    <mergeCell ref="B16:E16"/>
    <mergeCell ref="B17:E17"/>
    <mergeCell ref="B19:E19"/>
    <mergeCell ref="B11:E11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4.375" style="0" customWidth="1"/>
    <col min="2" max="2" width="58.625" style="0" customWidth="1"/>
    <col min="3" max="3" width="7.625" style="0" customWidth="1"/>
    <col min="4" max="4" width="10.75390625" style="0" customWidth="1"/>
    <col min="5" max="5" width="8.25390625" style="0" hidden="1" customWidth="1"/>
    <col min="6" max="6" width="9.875" style="0" customWidth="1"/>
    <col min="7" max="7" width="10.25390625" style="0" hidden="1" customWidth="1"/>
  </cols>
  <sheetData>
    <row r="1" spans="1:7" ht="12.75">
      <c r="A1" s="182" t="s">
        <v>28</v>
      </c>
      <c r="B1" s="183"/>
      <c r="C1" s="183"/>
      <c r="D1" s="183"/>
      <c r="E1" s="183"/>
      <c r="F1" s="183"/>
      <c r="G1" s="184"/>
    </row>
    <row r="2" spans="1:7" ht="12.75">
      <c r="A2" s="182" t="s">
        <v>13</v>
      </c>
      <c r="B2" s="183"/>
      <c r="C2" s="183"/>
      <c r="D2" s="183"/>
      <c r="E2" s="183"/>
      <c r="F2" s="183"/>
      <c r="G2" s="184"/>
    </row>
    <row r="3" spans="1:6" ht="12.75" customHeight="1">
      <c r="A3" s="187" t="s">
        <v>26</v>
      </c>
      <c r="B3" s="185" t="s">
        <v>5</v>
      </c>
      <c r="C3" s="173" t="s">
        <v>20</v>
      </c>
      <c r="D3" s="189"/>
      <c r="E3" s="174"/>
      <c r="F3" s="185" t="s">
        <v>24</v>
      </c>
    </row>
    <row r="4" spans="1:6" ht="39.75" customHeight="1">
      <c r="A4" s="188"/>
      <c r="B4" s="186"/>
      <c r="C4" s="2" t="s">
        <v>4</v>
      </c>
      <c r="D4" s="2" t="s">
        <v>22</v>
      </c>
      <c r="E4" s="17" t="s">
        <v>23</v>
      </c>
      <c r="F4" s="186"/>
    </row>
    <row r="5" spans="1:6" ht="12.75" customHeight="1" hidden="1">
      <c r="A5" s="33"/>
      <c r="B5" s="3"/>
      <c r="C5" s="1"/>
      <c r="D5" s="1"/>
      <c r="E5" s="1"/>
      <c r="F5" s="67">
        <v>3.52802</v>
      </c>
    </row>
    <row r="6" spans="1:6" ht="13.5">
      <c r="A6" s="33" t="s">
        <v>0</v>
      </c>
      <c r="B6" s="37" t="s">
        <v>142</v>
      </c>
      <c r="C6" s="61"/>
      <c r="D6" s="1"/>
      <c r="E6" s="1"/>
      <c r="F6" s="1"/>
    </row>
    <row r="7" spans="1:6" ht="12" customHeight="1">
      <c r="A7" s="211" t="s">
        <v>65</v>
      </c>
      <c r="B7" s="88" t="s">
        <v>64</v>
      </c>
      <c r="C7" s="85"/>
      <c r="D7" s="86"/>
      <c r="E7" s="23"/>
      <c r="F7" s="1"/>
    </row>
    <row r="8" spans="1:6" ht="12.75">
      <c r="A8" s="212"/>
      <c r="B8" s="87" t="s">
        <v>50</v>
      </c>
      <c r="C8" s="92">
        <v>4</v>
      </c>
      <c r="D8" s="93"/>
      <c r="E8" s="21"/>
      <c r="F8" s="29">
        <v>74.45</v>
      </c>
    </row>
    <row r="9" spans="1:6" ht="12.75">
      <c r="A9" s="3" t="s">
        <v>2</v>
      </c>
      <c r="B9" s="173" t="s">
        <v>3</v>
      </c>
      <c r="C9" s="189"/>
      <c r="D9" s="174"/>
      <c r="E9" s="21"/>
      <c r="F9" s="29"/>
    </row>
    <row r="10" spans="1:6" ht="13.5" customHeight="1">
      <c r="A10" s="14"/>
      <c r="B10" s="175" t="s">
        <v>6</v>
      </c>
      <c r="C10" s="176"/>
      <c r="D10" s="176"/>
      <c r="E10" s="177"/>
      <c r="F10" s="29">
        <v>11224.63</v>
      </c>
    </row>
    <row r="11" spans="1:6" ht="13.5" customHeight="1">
      <c r="A11" s="12"/>
      <c r="B11" s="175" t="s">
        <v>132</v>
      </c>
      <c r="C11" s="176"/>
      <c r="D11" s="176"/>
      <c r="E11" s="177"/>
      <c r="F11" s="29">
        <v>27696.48</v>
      </c>
    </row>
    <row r="12" spans="1:6" ht="13.5" customHeight="1">
      <c r="A12" s="27"/>
      <c r="B12" s="175" t="s">
        <v>135</v>
      </c>
      <c r="C12" s="176"/>
      <c r="D12" s="176"/>
      <c r="E12" s="177"/>
      <c r="F12" s="29">
        <v>2760.43</v>
      </c>
    </row>
    <row r="13" spans="1:6" ht="15.75" customHeight="1">
      <c r="A13" s="27"/>
      <c r="B13" s="175" t="s">
        <v>134</v>
      </c>
      <c r="C13" s="176"/>
      <c r="D13" s="176"/>
      <c r="E13" s="177"/>
      <c r="F13" s="29">
        <v>1342.32</v>
      </c>
    </row>
    <row r="14" spans="1:6" ht="12.75" customHeight="1">
      <c r="A14" s="27"/>
      <c r="B14" s="175" t="s">
        <v>133</v>
      </c>
      <c r="C14" s="176"/>
      <c r="D14" s="176"/>
      <c r="E14" s="177"/>
      <c r="F14" s="29">
        <v>8105.49</v>
      </c>
    </row>
    <row r="15" spans="1:6" ht="15.75">
      <c r="A15" s="19"/>
      <c r="B15" s="167" t="s">
        <v>137</v>
      </c>
      <c r="C15" s="168"/>
      <c r="D15" s="168"/>
      <c r="E15" s="169"/>
      <c r="F15" s="108">
        <v>3809.58</v>
      </c>
    </row>
    <row r="16" spans="1:6" ht="12" customHeight="1">
      <c r="A16" s="19"/>
      <c r="B16" s="167" t="s">
        <v>138</v>
      </c>
      <c r="C16" s="168"/>
      <c r="D16" s="168"/>
      <c r="E16" s="169"/>
      <c r="F16" s="108">
        <v>2649.78</v>
      </c>
    </row>
    <row r="17" spans="1:6" ht="15.75">
      <c r="A17" s="19"/>
      <c r="B17" s="190" t="s">
        <v>7</v>
      </c>
      <c r="C17" s="191"/>
      <c r="D17" s="191"/>
      <c r="E17" s="192"/>
      <c r="F17" s="114">
        <f>SUM(F8:F16)</f>
        <v>57663.159999999996</v>
      </c>
    </row>
    <row r="18" spans="1:6" ht="15.75">
      <c r="A18" s="19"/>
      <c r="B18" s="170" t="s">
        <v>139</v>
      </c>
      <c r="C18" s="171"/>
      <c r="D18" s="171"/>
      <c r="E18" s="172"/>
      <c r="F18" s="115">
        <v>76909.91</v>
      </c>
    </row>
    <row r="19" spans="1:6" ht="15.75">
      <c r="A19" s="1"/>
      <c r="B19" s="164" t="s">
        <v>140</v>
      </c>
      <c r="C19" s="165"/>
      <c r="D19" s="165"/>
      <c r="E19" s="166"/>
      <c r="F19" s="122">
        <f>F18-F17</f>
        <v>19246.750000000007</v>
      </c>
    </row>
  </sheetData>
  <sheetProtection/>
  <mergeCells count="18">
    <mergeCell ref="C3:E3"/>
    <mergeCell ref="B19:E19"/>
    <mergeCell ref="B9:D9"/>
    <mergeCell ref="B18:E18"/>
    <mergeCell ref="A1:G1"/>
    <mergeCell ref="A2:G2"/>
    <mergeCell ref="A3:A4"/>
    <mergeCell ref="B3:B4"/>
    <mergeCell ref="F3:F4"/>
    <mergeCell ref="A7:A8"/>
    <mergeCell ref="B14:E14"/>
    <mergeCell ref="B16:E16"/>
    <mergeCell ref="B17:E17"/>
    <mergeCell ref="B15:E15"/>
    <mergeCell ref="B13:E13"/>
    <mergeCell ref="B10:E10"/>
    <mergeCell ref="B11:E11"/>
    <mergeCell ref="B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G49" sqref="G49"/>
    </sheetView>
  </sheetViews>
  <sheetFormatPr defaultColWidth="9.00390625" defaultRowHeight="12.75"/>
  <cols>
    <col min="1" max="1" width="3.625" style="0" customWidth="1"/>
    <col min="2" max="2" width="54.875" style="0" customWidth="1"/>
    <col min="3" max="3" width="9.25390625" style="0" customWidth="1"/>
    <col min="4" max="4" width="11.375" style="0" customWidth="1"/>
    <col min="5" max="5" width="9.25390625" style="0" hidden="1" customWidth="1"/>
  </cols>
  <sheetData>
    <row r="1" spans="1:6" ht="12.75">
      <c r="A1" s="182" t="s">
        <v>28</v>
      </c>
      <c r="B1" s="183"/>
      <c r="C1" s="183"/>
      <c r="D1" s="183"/>
      <c r="E1" s="183"/>
      <c r="F1" s="183"/>
    </row>
    <row r="2" spans="1:6" ht="12.75">
      <c r="A2" s="182" t="s">
        <v>14</v>
      </c>
      <c r="B2" s="183"/>
      <c r="C2" s="183"/>
      <c r="D2" s="183"/>
      <c r="E2" s="183"/>
      <c r="F2" s="184"/>
    </row>
    <row r="3" spans="1:6" ht="12.75" customHeight="1">
      <c r="A3" s="187" t="s">
        <v>26</v>
      </c>
      <c r="B3" s="185" t="s">
        <v>5</v>
      </c>
      <c r="C3" s="173" t="s">
        <v>20</v>
      </c>
      <c r="D3" s="189"/>
      <c r="E3" s="174"/>
      <c r="F3" s="185" t="s">
        <v>21</v>
      </c>
    </row>
    <row r="4" spans="1:6" ht="29.25" customHeight="1">
      <c r="A4" s="188"/>
      <c r="B4" s="186"/>
      <c r="C4" s="2" t="s">
        <v>4</v>
      </c>
      <c r="D4" s="2" t="s">
        <v>22</v>
      </c>
      <c r="E4" s="17" t="s">
        <v>23</v>
      </c>
      <c r="F4" s="186"/>
    </row>
    <row r="5" spans="1:6" ht="15.75" customHeight="1" hidden="1">
      <c r="A5" s="25"/>
      <c r="B5" s="3"/>
      <c r="C5" s="1"/>
      <c r="D5" s="1"/>
      <c r="E5" s="1"/>
      <c r="F5" s="67">
        <v>3.52802</v>
      </c>
    </row>
    <row r="6" spans="1:6" ht="12.75">
      <c r="A6" s="25" t="s">
        <v>0</v>
      </c>
      <c r="B6" s="3" t="s">
        <v>1</v>
      </c>
      <c r="C6" s="1"/>
      <c r="D6" s="1"/>
      <c r="E6" s="1"/>
      <c r="F6" s="7"/>
    </row>
    <row r="7" spans="1:6" ht="12.75">
      <c r="A7" s="217" t="s">
        <v>92</v>
      </c>
      <c r="B7" s="100" t="s">
        <v>81</v>
      </c>
      <c r="C7" s="61"/>
      <c r="D7" s="1"/>
      <c r="E7" s="4"/>
      <c r="F7" s="31"/>
    </row>
    <row r="8" spans="1:6" ht="12.75">
      <c r="A8" s="219"/>
      <c r="B8" s="99" t="s">
        <v>82</v>
      </c>
      <c r="C8" s="163">
        <v>7</v>
      </c>
      <c r="D8" s="160">
        <v>778.75</v>
      </c>
      <c r="E8" s="223">
        <v>9478.45</v>
      </c>
      <c r="F8" s="213">
        <f>E8*F5</f>
        <v>33440.161169000006</v>
      </c>
    </row>
    <row r="9" spans="1:6" ht="12.75">
      <c r="A9" s="219"/>
      <c r="B9" s="99" t="s">
        <v>83</v>
      </c>
      <c r="C9" s="163">
        <v>13</v>
      </c>
      <c r="D9" s="160">
        <v>365.3</v>
      </c>
      <c r="E9" s="224"/>
      <c r="F9" s="214"/>
    </row>
    <row r="10" spans="1:6" ht="12.75">
      <c r="A10" s="219"/>
      <c r="B10" s="99" t="s">
        <v>84</v>
      </c>
      <c r="C10" s="163">
        <v>1</v>
      </c>
      <c r="D10" s="160">
        <v>165</v>
      </c>
      <c r="E10" s="224"/>
      <c r="F10" s="214"/>
    </row>
    <row r="11" spans="1:6" ht="12.75">
      <c r="A11" s="219"/>
      <c r="B11" s="99" t="s">
        <v>33</v>
      </c>
      <c r="C11" s="163">
        <v>1</v>
      </c>
      <c r="D11" s="160">
        <v>126</v>
      </c>
      <c r="E11" s="224"/>
      <c r="F11" s="214"/>
    </row>
    <row r="12" spans="1:6" ht="12.75">
      <c r="A12" s="219"/>
      <c r="B12" s="99" t="s">
        <v>85</v>
      </c>
      <c r="C12" s="163">
        <v>30</v>
      </c>
      <c r="D12" s="160">
        <v>582</v>
      </c>
      <c r="E12" s="224"/>
      <c r="F12" s="214"/>
    </row>
    <row r="13" spans="1:6" ht="12.75">
      <c r="A13" s="219"/>
      <c r="B13" s="99" t="s">
        <v>86</v>
      </c>
      <c r="C13" s="163">
        <v>11</v>
      </c>
      <c r="D13" s="160">
        <v>743.6</v>
      </c>
      <c r="E13" s="224"/>
      <c r="F13" s="214"/>
    </row>
    <row r="14" spans="1:6" ht="12.75">
      <c r="A14" s="219"/>
      <c r="B14" s="99" t="s">
        <v>87</v>
      </c>
      <c r="C14" s="163">
        <v>50</v>
      </c>
      <c r="D14" s="160">
        <v>260</v>
      </c>
      <c r="E14" s="224"/>
      <c r="F14" s="214"/>
    </row>
    <row r="15" spans="1:6" ht="12.75">
      <c r="A15" s="219"/>
      <c r="B15" s="99" t="s">
        <v>88</v>
      </c>
      <c r="C15" s="163">
        <v>75</v>
      </c>
      <c r="D15" s="124">
        <v>1323</v>
      </c>
      <c r="E15" s="224"/>
      <c r="F15" s="214"/>
    </row>
    <row r="16" spans="1:6" ht="12.75">
      <c r="A16" s="219"/>
      <c r="B16" s="99" t="s">
        <v>89</v>
      </c>
      <c r="C16" s="163">
        <v>20</v>
      </c>
      <c r="D16" s="160">
        <v>425</v>
      </c>
      <c r="E16" s="224"/>
      <c r="F16" s="214"/>
    </row>
    <row r="17" spans="1:6" ht="12.75">
      <c r="A17" s="219"/>
      <c r="B17" s="99" t="s">
        <v>90</v>
      </c>
      <c r="C17" s="163">
        <v>20</v>
      </c>
      <c r="D17" s="160">
        <v>394</v>
      </c>
      <c r="E17" s="224"/>
      <c r="F17" s="214"/>
    </row>
    <row r="18" spans="1:6" ht="12.75">
      <c r="A18" s="218"/>
      <c r="B18" s="99" t="s">
        <v>91</v>
      </c>
      <c r="C18" s="163">
        <v>40</v>
      </c>
      <c r="D18" s="124">
        <v>4315.8</v>
      </c>
      <c r="E18" s="225"/>
      <c r="F18" s="215"/>
    </row>
    <row r="19" spans="1:6" ht="12.75">
      <c r="A19" s="217" t="s">
        <v>101</v>
      </c>
      <c r="B19" s="88" t="s">
        <v>81</v>
      </c>
      <c r="C19" s="152"/>
      <c r="D19" s="151"/>
      <c r="E19" s="152"/>
      <c r="F19" s="31"/>
    </row>
    <row r="20" spans="1:6" ht="12.75">
      <c r="A20" s="219"/>
      <c r="B20" s="96" t="s">
        <v>99</v>
      </c>
      <c r="C20" s="153">
        <v>0.5</v>
      </c>
      <c r="D20" s="154">
        <v>82.5</v>
      </c>
      <c r="E20" s="220">
        <v>893.98</v>
      </c>
      <c r="F20" s="213">
        <f>E20*F5</f>
        <v>3153.9793196</v>
      </c>
    </row>
    <row r="21" spans="1:6" ht="12.75">
      <c r="A21" s="219"/>
      <c r="B21" s="96" t="s">
        <v>91</v>
      </c>
      <c r="C21" s="153">
        <v>5</v>
      </c>
      <c r="D21" s="154">
        <v>539.48</v>
      </c>
      <c r="E21" s="221"/>
      <c r="F21" s="214"/>
    </row>
    <row r="22" spans="1:6" ht="12.75">
      <c r="A22" s="218"/>
      <c r="B22" s="96" t="s">
        <v>100</v>
      </c>
      <c r="C22" s="153">
        <v>2.7</v>
      </c>
      <c r="D22" s="154">
        <v>272</v>
      </c>
      <c r="E22" s="222"/>
      <c r="F22" s="215"/>
    </row>
    <row r="23" spans="1:6" ht="12.75" customHeight="1">
      <c r="A23" s="216" t="s">
        <v>106</v>
      </c>
      <c r="B23" s="88" t="s">
        <v>107</v>
      </c>
      <c r="C23" s="125"/>
      <c r="D23" s="126"/>
      <c r="E23" s="4"/>
      <c r="F23" s="31"/>
    </row>
    <row r="24" spans="1:6" ht="12.75">
      <c r="A24" s="216"/>
      <c r="B24" s="107" t="s">
        <v>88</v>
      </c>
      <c r="C24" s="127">
        <v>25</v>
      </c>
      <c r="D24" s="128">
        <v>441</v>
      </c>
      <c r="E24" s="223">
        <v>516</v>
      </c>
      <c r="F24" s="213">
        <f>E24*F5</f>
        <v>1820.4583200000002</v>
      </c>
    </row>
    <row r="25" spans="1:6" ht="12.75">
      <c r="A25" s="216"/>
      <c r="B25" s="107" t="s">
        <v>105</v>
      </c>
      <c r="C25" s="127">
        <v>1</v>
      </c>
      <c r="D25" s="128">
        <v>75</v>
      </c>
      <c r="E25" s="225"/>
      <c r="F25" s="215"/>
    </row>
    <row r="26" spans="1:6" ht="12.75">
      <c r="A26" s="89"/>
      <c r="B26" s="116" t="s">
        <v>141</v>
      </c>
      <c r="C26" s="155"/>
      <c r="D26" s="156"/>
      <c r="E26" s="138"/>
      <c r="F26" s="139">
        <f>SUM(F8:F25)</f>
        <v>38414.59880860001</v>
      </c>
    </row>
    <row r="27" spans="1:6" ht="12.75">
      <c r="A27" s="89"/>
      <c r="B27" s="121" t="s">
        <v>142</v>
      </c>
      <c r="C27" s="127"/>
      <c r="D27" s="128"/>
      <c r="E27" s="5"/>
      <c r="F27" s="30"/>
    </row>
    <row r="28" spans="1:6" ht="12.75">
      <c r="A28" s="217" t="s">
        <v>144</v>
      </c>
      <c r="B28" s="88" t="s">
        <v>64</v>
      </c>
      <c r="C28" s="90"/>
      <c r="D28" s="91"/>
      <c r="E28" s="24"/>
      <c r="F28" s="21"/>
    </row>
    <row r="29" spans="1:6" ht="12.75">
      <c r="A29" s="218"/>
      <c r="B29" s="87" t="s">
        <v>50</v>
      </c>
      <c r="C29" s="92">
        <v>7</v>
      </c>
      <c r="D29" s="93"/>
      <c r="E29" s="4"/>
      <c r="F29" s="31">
        <v>102</v>
      </c>
    </row>
    <row r="30" spans="1:6" ht="12.75">
      <c r="A30" s="216" t="s">
        <v>70</v>
      </c>
      <c r="B30" s="95" t="s">
        <v>67</v>
      </c>
      <c r="C30" s="94"/>
      <c r="D30" s="94"/>
      <c r="E30" s="24"/>
      <c r="F30" s="21"/>
    </row>
    <row r="31" spans="1:6" ht="12.75">
      <c r="A31" s="216"/>
      <c r="B31" s="96" t="s">
        <v>68</v>
      </c>
      <c r="C31" s="153">
        <v>1</v>
      </c>
      <c r="D31" s="154">
        <v>78</v>
      </c>
      <c r="E31" s="223">
        <v>735</v>
      </c>
      <c r="F31" s="213">
        <v>2593</v>
      </c>
    </row>
    <row r="32" spans="1:6" ht="12.75">
      <c r="A32" s="216"/>
      <c r="B32" s="96" t="s">
        <v>69</v>
      </c>
      <c r="C32" s="153">
        <v>0.09</v>
      </c>
      <c r="D32" s="154">
        <v>657</v>
      </c>
      <c r="E32" s="225"/>
      <c r="F32" s="215"/>
    </row>
    <row r="33" spans="1:6" ht="12.75">
      <c r="A33" s="11" t="s">
        <v>2</v>
      </c>
      <c r="B33" s="173" t="s">
        <v>3</v>
      </c>
      <c r="C33" s="174"/>
      <c r="D33" s="1"/>
      <c r="E33" s="1"/>
      <c r="F33" s="31"/>
    </row>
    <row r="34" spans="1:6" ht="14.25" customHeight="1">
      <c r="A34" s="14"/>
      <c r="B34" s="175" t="s">
        <v>6</v>
      </c>
      <c r="C34" s="176"/>
      <c r="D34" s="176"/>
      <c r="E34" s="177"/>
      <c r="F34" s="29">
        <v>12861.3</v>
      </c>
    </row>
    <row r="35" spans="1:6" ht="12" customHeight="1">
      <c r="A35" s="12"/>
      <c r="B35" s="178" t="s">
        <v>132</v>
      </c>
      <c r="C35" s="178"/>
      <c r="D35" s="178"/>
      <c r="E35" s="178"/>
      <c r="F35" s="29">
        <v>24648.67</v>
      </c>
    </row>
    <row r="36" spans="1:6" ht="12" customHeight="1">
      <c r="A36" s="27"/>
      <c r="B36" s="178" t="s">
        <v>135</v>
      </c>
      <c r="C36" s="178"/>
      <c r="D36" s="178"/>
      <c r="E36" s="178"/>
      <c r="F36" s="29">
        <v>3388.3</v>
      </c>
    </row>
    <row r="37" spans="1:6" ht="15.75">
      <c r="A37" s="27"/>
      <c r="B37" s="175" t="s">
        <v>134</v>
      </c>
      <c r="C37" s="176"/>
      <c r="D37" s="176"/>
      <c r="E37" s="177"/>
      <c r="F37" s="29">
        <v>1537.32</v>
      </c>
    </row>
    <row r="38" spans="1:6" ht="12.75" customHeight="1">
      <c r="A38" s="27"/>
      <c r="B38" s="175" t="s">
        <v>133</v>
      </c>
      <c r="C38" s="176"/>
      <c r="D38" s="176"/>
      <c r="E38" s="177"/>
      <c r="F38" s="29">
        <v>9287.37</v>
      </c>
    </row>
    <row r="39" spans="1:6" ht="15.75">
      <c r="A39" s="19"/>
      <c r="B39" s="167" t="s">
        <v>137</v>
      </c>
      <c r="C39" s="168"/>
      <c r="D39" s="168"/>
      <c r="E39" s="169"/>
      <c r="F39" s="108">
        <v>4365.06</v>
      </c>
    </row>
    <row r="40" spans="1:6" ht="14.25" customHeight="1">
      <c r="A40" s="19"/>
      <c r="B40" s="167" t="s">
        <v>138</v>
      </c>
      <c r="C40" s="168"/>
      <c r="D40" s="168"/>
      <c r="E40" s="169"/>
      <c r="F40" s="108">
        <v>4933.87</v>
      </c>
    </row>
    <row r="41" spans="1:6" ht="15.75">
      <c r="A41" s="19"/>
      <c r="B41" s="190" t="s">
        <v>7</v>
      </c>
      <c r="C41" s="191"/>
      <c r="D41" s="191"/>
      <c r="E41" s="192"/>
      <c r="F41" s="114">
        <f>SUM(F26:F40)</f>
        <v>102131.4888086</v>
      </c>
    </row>
    <row r="42" spans="1:6" ht="15.75">
      <c r="A42" s="19"/>
      <c r="B42" s="170" t="s">
        <v>139</v>
      </c>
      <c r="C42" s="171"/>
      <c r="D42" s="171"/>
      <c r="E42" s="172"/>
      <c r="F42" s="115">
        <v>98487.83</v>
      </c>
    </row>
    <row r="43" spans="1:6" ht="15.75">
      <c r="A43" s="1"/>
      <c r="B43" s="164" t="s">
        <v>145</v>
      </c>
      <c r="C43" s="165"/>
      <c r="D43" s="165"/>
      <c r="E43" s="166"/>
      <c r="F43" s="122">
        <f>F42-F41</f>
        <v>-3643.6588085999974</v>
      </c>
    </row>
  </sheetData>
  <sheetProtection/>
  <mergeCells count="30">
    <mergeCell ref="F31:F32"/>
    <mergeCell ref="B37:E37"/>
    <mergeCell ref="A1:F1"/>
    <mergeCell ref="B33:C33"/>
    <mergeCell ref="B35:E35"/>
    <mergeCell ref="B3:B4"/>
    <mergeCell ref="C3:E3"/>
    <mergeCell ref="A7:A18"/>
    <mergeCell ref="E20:E22"/>
    <mergeCell ref="F20:F22"/>
    <mergeCell ref="A19:A22"/>
    <mergeCell ref="E8:E18"/>
    <mergeCell ref="A2:F2"/>
    <mergeCell ref="F3:F4"/>
    <mergeCell ref="A3:A4"/>
    <mergeCell ref="B40:E40"/>
    <mergeCell ref="B41:E41"/>
    <mergeCell ref="B38:E38"/>
    <mergeCell ref="E24:E25"/>
    <mergeCell ref="F24:F25"/>
    <mergeCell ref="B43:E43"/>
    <mergeCell ref="B36:E36"/>
    <mergeCell ref="F8:F18"/>
    <mergeCell ref="A23:A25"/>
    <mergeCell ref="A28:A29"/>
    <mergeCell ref="A30:A32"/>
    <mergeCell ref="B42:E42"/>
    <mergeCell ref="B39:E39"/>
    <mergeCell ref="B34:E34"/>
    <mergeCell ref="E31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6">
      <selection activeCell="A35" sqref="A35:F36"/>
    </sheetView>
  </sheetViews>
  <sheetFormatPr defaultColWidth="9.00390625" defaultRowHeight="12.75"/>
  <cols>
    <col min="1" max="1" width="3.625" style="0" customWidth="1"/>
    <col min="2" max="2" width="54.25390625" style="0" customWidth="1"/>
    <col min="3" max="3" width="7.25390625" style="0" customWidth="1"/>
    <col min="4" max="4" width="11.375" style="0" customWidth="1"/>
    <col min="5" max="5" width="9.125" style="0" hidden="1" customWidth="1"/>
    <col min="6" max="6" width="10.125" style="0" customWidth="1"/>
    <col min="7" max="7" width="9.75390625" style="0" hidden="1" customWidth="1"/>
  </cols>
  <sheetData>
    <row r="1" spans="1:7" ht="12.75">
      <c r="A1" s="182" t="s">
        <v>28</v>
      </c>
      <c r="B1" s="183"/>
      <c r="C1" s="183"/>
      <c r="D1" s="183"/>
      <c r="E1" s="183"/>
      <c r="F1" s="183"/>
      <c r="G1" s="184"/>
    </row>
    <row r="2" spans="1:7" ht="12.75">
      <c r="A2" s="182" t="s">
        <v>15</v>
      </c>
      <c r="B2" s="183"/>
      <c r="C2" s="183"/>
      <c r="D2" s="183"/>
      <c r="E2" s="183"/>
      <c r="F2" s="183"/>
      <c r="G2" s="184"/>
    </row>
    <row r="3" spans="1:7" ht="12.75" customHeight="1">
      <c r="A3" s="226" t="s">
        <v>26</v>
      </c>
      <c r="B3" s="185" t="s">
        <v>5</v>
      </c>
      <c r="C3" s="173" t="s">
        <v>20</v>
      </c>
      <c r="D3" s="189"/>
      <c r="E3" s="174"/>
      <c r="F3" s="185" t="s">
        <v>25</v>
      </c>
      <c r="G3" s="1"/>
    </row>
    <row r="4" spans="1:7" ht="36" customHeight="1">
      <c r="A4" s="227"/>
      <c r="B4" s="186"/>
      <c r="C4" s="2" t="s">
        <v>4</v>
      </c>
      <c r="D4" s="2" t="s">
        <v>22</v>
      </c>
      <c r="E4" s="22" t="s">
        <v>23</v>
      </c>
      <c r="F4" s="186"/>
      <c r="G4" s="18"/>
    </row>
    <row r="5" spans="1:7" ht="12.75" customHeight="1" hidden="1">
      <c r="A5" s="11"/>
      <c r="B5" s="3"/>
      <c r="C5" s="1"/>
      <c r="D5" s="1"/>
      <c r="E5" s="1"/>
      <c r="F5" s="67">
        <v>3.52802</v>
      </c>
      <c r="G5" s="18"/>
    </row>
    <row r="6" spans="1:7" ht="12.75">
      <c r="A6" s="11" t="s">
        <v>0</v>
      </c>
      <c r="B6" s="3" t="s">
        <v>1</v>
      </c>
      <c r="C6" s="1"/>
      <c r="D6" s="1"/>
      <c r="E6" s="1"/>
      <c r="F6" s="1"/>
      <c r="G6" s="18"/>
    </row>
    <row r="7" spans="1:7" ht="12.75">
      <c r="A7" s="217" t="s">
        <v>106</v>
      </c>
      <c r="B7" s="88" t="s">
        <v>108</v>
      </c>
      <c r="C7" s="103"/>
      <c r="D7" s="104"/>
      <c r="E7" s="4"/>
      <c r="F7" s="31"/>
      <c r="G7" s="18"/>
    </row>
    <row r="8" spans="1:7" ht="12.75">
      <c r="A8" s="219"/>
      <c r="B8" s="107" t="s">
        <v>109</v>
      </c>
      <c r="C8" s="127">
        <v>9</v>
      </c>
      <c r="D8" s="142">
        <v>4356</v>
      </c>
      <c r="E8" s="223">
        <v>4579</v>
      </c>
      <c r="F8" s="213">
        <f>E8*F5</f>
        <v>16154.803580000002</v>
      </c>
      <c r="G8" s="18"/>
    </row>
    <row r="9" spans="1:7" ht="12.75">
      <c r="A9" s="219"/>
      <c r="B9" s="107" t="s">
        <v>110</v>
      </c>
      <c r="C9" s="127">
        <v>18</v>
      </c>
      <c r="D9" s="128">
        <v>18</v>
      </c>
      <c r="E9" s="224"/>
      <c r="F9" s="214"/>
      <c r="G9" s="18"/>
    </row>
    <row r="10" spans="1:6" ht="12.75">
      <c r="A10" s="219"/>
      <c r="B10" s="107" t="s">
        <v>33</v>
      </c>
      <c r="C10" s="127">
        <v>2</v>
      </c>
      <c r="D10" s="128">
        <v>128.01</v>
      </c>
      <c r="E10" s="224"/>
      <c r="F10" s="214"/>
    </row>
    <row r="11" spans="1:6" ht="12.75">
      <c r="A11" s="219"/>
      <c r="B11" s="107" t="s">
        <v>50</v>
      </c>
      <c r="C11" s="127">
        <v>4</v>
      </c>
      <c r="D11" s="128">
        <v>58.39</v>
      </c>
      <c r="E11" s="224"/>
      <c r="F11" s="214"/>
    </row>
    <row r="12" spans="1:6" ht="12.75">
      <c r="A12" s="219"/>
      <c r="B12" s="107" t="s">
        <v>111</v>
      </c>
      <c r="C12" s="127">
        <v>30</v>
      </c>
      <c r="D12" s="128">
        <v>18.6</v>
      </c>
      <c r="E12" s="225"/>
      <c r="F12" s="215"/>
    </row>
    <row r="13" spans="1:6" ht="12.75">
      <c r="A13" s="219"/>
      <c r="B13" s="88" t="s">
        <v>112</v>
      </c>
      <c r="C13" s="125"/>
      <c r="D13" s="126"/>
      <c r="E13" s="4"/>
      <c r="F13" s="31"/>
    </row>
    <row r="14" spans="1:6" ht="12.75">
      <c r="A14" s="219"/>
      <c r="B14" s="107" t="s">
        <v>113</v>
      </c>
      <c r="C14" s="127">
        <v>4</v>
      </c>
      <c r="D14" s="128">
        <v>203.24</v>
      </c>
      <c r="E14" s="223">
        <v>370.04</v>
      </c>
      <c r="F14" s="213">
        <f>E14*F5</f>
        <v>1305.5085208</v>
      </c>
    </row>
    <row r="15" spans="1:6" ht="12.75">
      <c r="A15" s="219"/>
      <c r="B15" s="107" t="s">
        <v>114</v>
      </c>
      <c r="C15" s="127">
        <v>4</v>
      </c>
      <c r="D15" s="128">
        <v>40</v>
      </c>
      <c r="E15" s="224"/>
      <c r="F15" s="214"/>
    </row>
    <row r="16" spans="1:6" ht="12.75">
      <c r="A16" s="219"/>
      <c r="B16" s="107" t="s">
        <v>115</v>
      </c>
      <c r="C16" s="127">
        <v>2</v>
      </c>
      <c r="D16" s="128">
        <v>16.8</v>
      </c>
      <c r="E16" s="224"/>
      <c r="F16" s="214"/>
    </row>
    <row r="17" spans="1:6" ht="12.75">
      <c r="A17" s="219"/>
      <c r="B17" s="107" t="s">
        <v>116</v>
      </c>
      <c r="C17" s="127">
        <v>1</v>
      </c>
      <c r="D17" s="128">
        <v>20</v>
      </c>
      <c r="E17" s="224"/>
      <c r="F17" s="214"/>
    </row>
    <row r="18" spans="1:6" ht="12.75">
      <c r="A18" s="218"/>
      <c r="B18" s="107" t="s">
        <v>63</v>
      </c>
      <c r="C18" s="127">
        <v>2</v>
      </c>
      <c r="D18" s="128">
        <v>90</v>
      </c>
      <c r="E18" s="225"/>
      <c r="F18" s="215"/>
    </row>
    <row r="19" spans="1:6" ht="12.75">
      <c r="A19" s="89"/>
      <c r="B19" s="116" t="s">
        <v>141</v>
      </c>
      <c r="C19" s="134"/>
      <c r="D19" s="140"/>
      <c r="E19" s="141"/>
      <c r="F19" s="143">
        <f>SUM(F8:F18)</f>
        <v>17460.3121008</v>
      </c>
    </row>
    <row r="20" spans="1:6" ht="12.75">
      <c r="A20" s="89"/>
      <c r="B20" s="121" t="s">
        <v>142</v>
      </c>
      <c r="C20" s="21"/>
      <c r="D20" s="21"/>
      <c r="E20" s="4"/>
      <c r="F20" s="31"/>
    </row>
    <row r="21" spans="1:6" ht="12.75">
      <c r="A21" s="217" t="s">
        <v>65</v>
      </c>
      <c r="B21" s="88" t="s">
        <v>64</v>
      </c>
      <c r="C21" s="90"/>
      <c r="D21" s="91"/>
      <c r="E21" s="24"/>
      <c r="F21" s="21"/>
    </row>
    <row r="22" spans="1:6" ht="12.75">
      <c r="A22" s="218"/>
      <c r="B22" s="87" t="s">
        <v>50</v>
      </c>
      <c r="C22" s="92">
        <v>3</v>
      </c>
      <c r="D22" s="93"/>
      <c r="E22" s="4"/>
      <c r="F22" s="31">
        <v>43.79</v>
      </c>
    </row>
    <row r="23" spans="1:6" ht="12.75">
      <c r="A23" s="11" t="s">
        <v>2</v>
      </c>
      <c r="B23" s="173" t="s">
        <v>3</v>
      </c>
      <c r="C23" s="189"/>
      <c r="D23" s="174"/>
      <c r="E23" s="1"/>
      <c r="F23" s="29"/>
    </row>
    <row r="24" spans="1:6" ht="15" customHeight="1">
      <c r="A24" s="14"/>
      <c r="B24" s="175" t="s">
        <v>6</v>
      </c>
      <c r="C24" s="176"/>
      <c r="D24" s="176"/>
      <c r="E24" s="177"/>
      <c r="F24" s="29">
        <v>14875.15</v>
      </c>
    </row>
    <row r="25" spans="1:6" ht="14.25" customHeight="1">
      <c r="A25" s="13"/>
      <c r="B25" s="178" t="s">
        <v>132</v>
      </c>
      <c r="C25" s="178"/>
      <c r="D25" s="178"/>
      <c r="E25" s="178"/>
      <c r="F25" s="29">
        <v>28486.72</v>
      </c>
    </row>
    <row r="26" spans="1:6" ht="14.25" customHeight="1">
      <c r="A26" s="47"/>
      <c r="B26" s="178" t="s">
        <v>135</v>
      </c>
      <c r="C26" s="178"/>
      <c r="D26" s="178"/>
      <c r="E26" s="178"/>
      <c r="F26" s="29">
        <v>3836.36</v>
      </c>
    </row>
    <row r="27" spans="1:6" ht="12.75" customHeight="1">
      <c r="A27" s="47"/>
      <c r="B27" s="175" t="s">
        <v>134</v>
      </c>
      <c r="C27" s="176"/>
      <c r="D27" s="176"/>
      <c r="E27" s="177"/>
      <c r="F27" s="29">
        <v>1779.72</v>
      </c>
    </row>
    <row r="28" spans="1:6" ht="15.75">
      <c r="A28" s="47"/>
      <c r="B28" s="175" t="s">
        <v>136</v>
      </c>
      <c r="C28" s="176"/>
      <c r="D28" s="176"/>
      <c r="E28" s="177"/>
      <c r="F28" s="29">
        <v>1190.08</v>
      </c>
    </row>
    <row r="29" spans="1:6" ht="12.75" customHeight="1">
      <c r="A29" s="47"/>
      <c r="B29" s="175" t="s">
        <v>133</v>
      </c>
      <c r="C29" s="176"/>
      <c r="D29" s="176"/>
      <c r="E29" s="177"/>
      <c r="F29" s="29">
        <v>10741.6</v>
      </c>
    </row>
    <row r="30" spans="1:6" ht="15.75">
      <c r="A30" s="19"/>
      <c r="B30" s="167" t="s">
        <v>137</v>
      </c>
      <c r="C30" s="168"/>
      <c r="D30" s="168"/>
      <c r="E30" s="169"/>
      <c r="F30" s="108">
        <v>5048.55</v>
      </c>
    </row>
    <row r="31" spans="1:6" ht="15.75">
      <c r="A31" s="19"/>
      <c r="B31" s="167" t="s">
        <v>138</v>
      </c>
      <c r="C31" s="168"/>
      <c r="D31" s="168"/>
      <c r="E31" s="169"/>
      <c r="F31" s="108">
        <v>3536.51</v>
      </c>
    </row>
    <row r="32" spans="1:6" ht="14.25" customHeight="1">
      <c r="A32" s="19"/>
      <c r="B32" s="190" t="s">
        <v>7</v>
      </c>
      <c r="C32" s="191"/>
      <c r="D32" s="191"/>
      <c r="E32" s="192"/>
      <c r="F32" s="114">
        <f>SUM(F19:F31)</f>
        <v>86998.79210080001</v>
      </c>
    </row>
    <row r="33" spans="1:6" ht="15.75">
      <c r="A33" s="19"/>
      <c r="B33" s="170" t="s">
        <v>139</v>
      </c>
      <c r="C33" s="171"/>
      <c r="D33" s="171"/>
      <c r="E33" s="172"/>
      <c r="F33" s="115">
        <v>107053.55</v>
      </c>
    </row>
    <row r="34" spans="1:6" ht="15.75">
      <c r="A34" s="1"/>
      <c r="B34" s="164" t="s">
        <v>140</v>
      </c>
      <c r="C34" s="165"/>
      <c r="D34" s="165"/>
      <c r="E34" s="166"/>
      <c r="F34" s="122">
        <f>F33-F32</f>
        <v>20054.75789919999</v>
      </c>
    </row>
  </sheetData>
  <sheetProtection/>
  <mergeCells count="24">
    <mergeCell ref="F8:F12"/>
    <mergeCell ref="F14:F18"/>
    <mergeCell ref="A1:G1"/>
    <mergeCell ref="A2:G2"/>
    <mergeCell ref="F3:F4"/>
    <mergeCell ref="A3:A4"/>
    <mergeCell ref="B3:B4"/>
    <mergeCell ref="B23:D23"/>
    <mergeCell ref="B26:E26"/>
    <mergeCell ref="C3:E3"/>
    <mergeCell ref="A7:A18"/>
    <mergeCell ref="E8:E12"/>
    <mergeCell ref="E14:E18"/>
    <mergeCell ref="A21:A22"/>
    <mergeCell ref="B30:E30"/>
    <mergeCell ref="B24:E24"/>
    <mergeCell ref="B25:E25"/>
    <mergeCell ref="B29:E29"/>
    <mergeCell ref="B28:E28"/>
    <mergeCell ref="B27:E27"/>
    <mergeCell ref="B31:E31"/>
    <mergeCell ref="B32:E32"/>
    <mergeCell ref="B34:E34"/>
    <mergeCell ref="B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8">
      <selection activeCell="A40" sqref="A40:F41"/>
    </sheetView>
  </sheetViews>
  <sheetFormatPr defaultColWidth="9.00390625" defaultRowHeight="12.75"/>
  <cols>
    <col min="1" max="1" width="3.75390625" style="0" customWidth="1"/>
    <col min="2" max="2" width="56.125" style="0" customWidth="1"/>
    <col min="3" max="3" width="7.00390625" style="0" customWidth="1"/>
    <col min="4" max="4" width="11.00390625" style="0" customWidth="1"/>
    <col min="5" max="5" width="8.25390625" style="0" hidden="1" customWidth="1"/>
    <col min="6" max="6" width="8.25390625" style="0" customWidth="1"/>
    <col min="7" max="7" width="0.12890625" style="0" customWidth="1"/>
  </cols>
  <sheetData>
    <row r="1" spans="1:7" ht="12.75">
      <c r="A1" s="182" t="s">
        <v>28</v>
      </c>
      <c r="B1" s="183"/>
      <c r="C1" s="183"/>
      <c r="D1" s="183"/>
      <c r="E1" s="183"/>
      <c r="F1" s="183"/>
      <c r="G1" s="184"/>
    </row>
    <row r="2" spans="1:7" ht="12.75">
      <c r="A2" s="210" t="s">
        <v>16</v>
      </c>
      <c r="B2" s="210"/>
      <c r="C2" s="210"/>
      <c r="D2" s="210"/>
      <c r="E2" s="210"/>
      <c r="F2" s="210"/>
      <c r="G2" s="210"/>
    </row>
    <row r="3" spans="1:6" ht="12.75" customHeight="1">
      <c r="A3" s="226" t="s">
        <v>26</v>
      </c>
      <c r="B3" s="185" t="s">
        <v>5</v>
      </c>
      <c r="C3" s="173" t="s">
        <v>20</v>
      </c>
      <c r="D3" s="189"/>
      <c r="E3" s="174"/>
      <c r="F3" s="185" t="s">
        <v>21</v>
      </c>
    </row>
    <row r="4" spans="1:6" ht="50.25" customHeight="1">
      <c r="A4" s="227"/>
      <c r="B4" s="186"/>
      <c r="C4" s="2" t="s">
        <v>4</v>
      </c>
      <c r="D4" s="2" t="s">
        <v>22</v>
      </c>
      <c r="E4" s="22" t="s">
        <v>23</v>
      </c>
      <c r="F4" s="186"/>
    </row>
    <row r="5" spans="1:6" ht="11.25" customHeight="1" hidden="1">
      <c r="A5" s="15"/>
      <c r="B5" s="16"/>
      <c r="C5" s="1"/>
      <c r="D5" s="1"/>
      <c r="E5" s="1"/>
      <c r="F5" s="67">
        <v>3.52802</v>
      </c>
    </row>
    <row r="6" spans="1:6" ht="14.25" customHeight="1">
      <c r="A6" s="15" t="s">
        <v>0</v>
      </c>
      <c r="B6" s="16" t="s">
        <v>1</v>
      </c>
      <c r="C6" s="1"/>
      <c r="D6" s="1"/>
      <c r="E6" s="1"/>
      <c r="F6" s="1"/>
    </row>
    <row r="7" spans="1:6" ht="12.75">
      <c r="A7" s="228" t="s">
        <v>34</v>
      </c>
      <c r="B7" s="82" t="s">
        <v>48</v>
      </c>
      <c r="C7" s="74"/>
      <c r="D7" s="75"/>
      <c r="E7" s="4"/>
      <c r="F7" s="31"/>
    </row>
    <row r="8" spans="1:6" ht="12.75">
      <c r="A8" s="229"/>
      <c r="B8" s="76" t="s">
        <v>30</v>
      </c>
      <c r="C8" s="110">
        <v>7.5</v>
      </c>
      <c r="D8" s="79">
        <v>78.75</v>
      </c>
      <c r="E8" s="223">
        <v>178.25</v>
      </c>
      <c r="F8" s="213">
        <f>E8*F5</f>
        <v>628.8695650000001</v>
      </c>
    </row>
    <row r="9" spans="1:6" ht="12.75">
      <c r="A9" s="229"/>
      <c r="B9" s="76" t="s">
        <v>31</v>
      </c>
      <c r="C9" s="110">
        <v>25</v>
      </c>
      <c r="D9" s="79">
        <v>27.5</v>
      </c>
      <c r="E9" s="224"/>
      <c r="F9" s="214"/>
    </row>
    <row r="10" spans="1:6" ht="12.75">
      <c r="A10" s="229"/>
      <c r="B10" s="76" t="s">
        <v>32</v>
      </c>
      <c r="C10" s="110">
        <v>25</v>
      </c>
      <c r="D10" s="79">
        <v>15</v>
      </c>
      <c r="E10" s="224"/>
      <c r="F10" s="214"/>
    </row>
    <row r="11" spans="1:6" ht="12.75">
      <c r="A11" s="230"/>
      <c r="B11" s="76" t="s">
        <v>33</v>
      </c>
      <c r="C11" s="110">
        <v>1</v>
      </c>
      <c r="D11" s="79">
        <v>57</v>
      </c>
      <c r="E11" s="225"/>
      <c r="F11" s="215"/>
    </row>
    <row r="12" spans="1:6" ht="15">
      <c r="A12" s="228" t="s">
        <v>51</v>
      </c>
      <c r="B12" s="82" t="s">
        <v>48</v>
      </c>
      <c r="C12" s="26"/>
      <c r="D12" s="149"/>
      <c r="E12" s="5"/>
      <c r="F12" s="30"/>
    </row>
    <row r="13" spans="1:6" ht="12.75">
      <c r="A13" s="229"/>
      <c r="B13" s="63" t="s">
        <v>36</v>
      </c>
      <c r="C13" s="64">
        <v>8</v>
      </c>
      <c r="D13" s="150">
        <v>3632</v>
      </c>
      <c r="E13" s="223">
        <v>3841.75</v>
      </c>
      <c r="F13" s="213">
        <f>E13*F5</f>
        <v>13553.770835000001</v>
      </c>
    </row>
    <row r="14" spans="1:6" ht="12.75">
      <c r="A14" s="229"/>
      <c r="B14" s="63" t="s">
        <v>49</v>
      </c>
      <c r="C14" s="64">
        <v>25</v>
      </c>
      <c r="D14" s="65">
        <v>15</v>
      </c>
      <c r="E14" s="224"/>
      <c r="F14" s="214"/>
    </row>
    <row r="15" spans="1:6" ht="12.75">
      <c r="A15" s="229"/>
      <c r="B15" s="63" t="s">
        <v>50</v>
      </c>
      <c r="C15" s="64">
        <v>5</v>
      </c>
      <c r="D15" s="65">
        <v>99.75</v>
      </c>
      <c r="E15" s="224"/>
      <c r="F15" s="214"/>
    </row>
    <row r="16" spans="1:6" ht="12.75">
      <c r="A16" s="230"/>
      <c r="B16" s="63" t="s">
        <v>42</v>
      </c>
      <c r="C16" s="64">
        <v>5</v>
      </c>
      <c r="D16" s="65">
        <v>95</v>
      </c>
      <c r="E16" s="225"/>
      <c r="F16" s="215"/>
    </row>
    <row r="17" spans="1:6" ht="12.75">
      <c r="A17" s="228" t="s">
        <v>70</v>
      </c>
      <c r="B17" s="95" t="s">
        <v>76</v>
      </c>
      <c r="C17" s="94"/>
      <c r="D17" s="98"/>
      <c r="E17" s="5"/>
      <c r="F17" s="30"/>
    </row>
    <row r="18" spans="1:6" ht="12.75">
      <c r="A18" s="230"/>
      <c r="B18" s="96" t="s">
        <v>73</v>
      </c>
      <c r="C18" s="153">
        <v>10</v>
      </c>
      <c r="D18" s="158">
        <v>850</v>
      </c>
      <c r="E18" s="5">
        <v>850</v>
      </c>
      <c r="F18" s="30">
        <v>2999</v>
      </c>
    </row>
    <row r="19" spans="1:6" ht="12.75">
      <c r="A19" s="81"/>
      <c r="B19" s="116" t="s">
        <v>141</v>
      </c>
      <c r="C19" s="162"/>
      <c r="D19" s="146"/>
      <c r="E19" s="138"/>
      <c r="F19" s="139">
        <f>SUM(F8:F18)</f>
        <v>17181.640400000004</v>
      </c>
    </row>
    <row r="20" spans="1:6" ht="12.75">
      <c r="A20" s="81"/>
      <c r="B20" s="121" t="s">
        <v>142</v>
      </c>
      <c r="C20" s="64"/>
      <c r="D20" s="65"/>
      <c r="E20" s="5"/>
      <c r="F20" s="30"/>
    </row>
    <row r="21" spans="1:6" ht="12.75">
      <c r="A21" s="228" t="s">
        <v>70</v>
      </c>
      <c r="B21" s="95" t="s">
        <v>71</v>
      </c>
      <c r="C21" s="94"/>
      <c r="D21" s="94"/>
      <c r="E21" s="5"/>
      <c r="F21" s="30"/>
    </row>
    <row r="22" spans="1:6" ht="12.75">
      <c r="A22" s="229"/>
      <c r="B22" s="96" t="s">
        <v>72</v>
      </c>
      <c r="C22" s="153">
        <v>1</v>
      </c>
      <c r="D22" s="158">
        <v>242.33</v>
      </c>
      <c r="E22" s="5"/>
      <c r="F22" s="30">
        <v>242.33</v>
      </c>
    </row>
    <row r="23" spans="1:6" ht="12.75">
      <c r="A23" s="229"/>
      <c r="B23" s="97" t="s">
        <v>74</v>
      </c>
      <c r="C23" s="94"/>
      <c r="D23" s="98"/>
      <c r="E23" s="5"/>
      <c r="F23" s="30"/>
    </row>
    <row r="24" spans="1:6" ht="12.75">
      <c r="A24" s="230"/>
      <c r="B24" s="96" t="s">
        <v>75</v>
      </c>
      <c r="C24" s="153">
        <v>1</v>
      </c>
      <c r="D24" s="158">
        <v>520.85</v>
      </c>
      <c r="E24" s="5">
        <v>520.85</v>
      </c>
      <c r="F24" s="30">
        <f>E24*F5</f>
        <v>1837.5692170000002</v>
      </c>
    </row>
    <row r="25" spans="1:6" ht="12.75">
      <c r="A25" s="228" t="s">
        <v>143</v>
      </c>
      <c r="B25" s="88" t="s">
        <v>64</v>
      </c>
      <c r="C25" s="125"/>
      <c r="D25" s="126"/>
      <c r="E25" s="5"/>
      <c r="F25" s="30"/>
    </row>
    <row r="26" spans="1:6" ht="12.75">
      <c r="A26" s="230"/>
      <c r="B26" s="107" t="s">
        <v>50</v>
      </c>
      <c r="C26" s="127">
        <v>7</v>
      </c>
      <c r="D26" s="128"/>
      <c r="E26" s="5"/>
      <c r="F26" s="30">
        <v>102</v>
      </c>
    </row>
    <row r="27" spans="1:6" ht="12.75">
      <c r="A27" s="50"/>
      <c r="B27" s="88" t="s">
        <v>117</v>
      </c>
      <c r="C27" s="125"/>
      <c r="D27" s="126"/>
      <c r="E27" s="5"/>
      <c r="F27" s="30"/>
    </row>
    <row r="28" spans="1:6" ht="12.75">
      <c r="A28" s="50"/>
      <c r="B28" s="107" t="s">
        <v>118</v>
      </c>
      <c r="C28" s="127">
        <v>1</v>
      </c>
      <c r="D28" s="128">
        <v>99</v>
      </c>
      <c r="E28" s="5">
        <v>99</v>
      </c>
      <c r="F28" s="30">
        <f>E28*F5</f>
        <v>349.27398</v>
      </c>
    </row>
    <row r="29" spans="1:6" ht="15.75" customHeight="1">
      <c r="A29" s="32"/>
      <c r="B29" s="175" t="s">
        <v>6</v>
      </c>
      <c r="C29" s="176"/>
      <c r="D29" s="176"/>
      <c r="E29" s="177"/>
      <c r="F29" s="29">
        <v>16199.51</v>
      </c>
    </row>
    <row r="30" spans="1:6" ht="15" customHeight="1">
      <c r="A30" s="12"/>
      <c r="B30" s="178" t="s">
        <v>132</v>
      </c>
      <c r="C30" s="178"/>
      <c r="D30" s="178"/>
      <c r="E30" s="178"/>
      <c r="F30" s="29">
        <v>31058.03</v>
      </c>
    </row>
    <row r="31" spans="1:6" ht="12.75" customHeight="1">
      <c r="A31" s="27"/>
      <c r="B31" s="178" t="s">
        <v>135</v>
      </c>
      <c r="C31" s="178"/>
      <c r="D31" s="178"/>
      <c r="E31" s="178"/>
      <c r="F31" s="29">
        <v>4384.87</v>
      </c>
    </row>
    <row r="32" spans="1:6" ht="12.75" customHeight="1">
      <c r="A32" s="27"/>
      <c r="B32" s="175" t="s">
        <v>134</v>
      </c>
      <c r="C32" s="176"/>
      <c r="D32" s="176"/>
      <c r="E32" s="177"/>
      <c r="F32" s="29">
        <v>1935.12</v>
      </c>
    </row>
    <row r="33" spans="1:6" ht="15.75">
      <c r="A33" s="27"/>
      <c r="B33" s="175" t="s">
        <v>136</v>
      </c>
      <c r="C33" s="176"/>
      <c r="D33" s="176"/>
      <c r="E33" s="177"/>
      <c r="F33" s="29">
        <v>860.8</v>
      </c>
    </row>
    <row r="34" spans="1:6" ht="12.75" customHeight="1">
      <c r="A34" s="27"/>
      <c r="B34" s="175" t="s">
        <v>133</v>
      </c>
      <c r="C34" s="176"/>
      <c r="D34" s="176"/>
      <c r="E34" s="177"/>
      <c r="F34" s="29">
        <v>11697.94</v>
      </c>
    </row>
    <row r="35" spans="1:6" ht="15.75">
      <c r="A35" s="19"/>
      <c r="B35" s="167" t="s">
        <v>137</v>
      </c>
      <c r="C35" s="168"/>
      <c r="D35" s="168"/>
      <c r="E35" s="169"/>
      <c r="F35" s="108">
        <v>5498.03</v>
      </c>
    </row>
    <row r="36" spans="1:6" ht="15.75">
      <c r="A36" s="19"/>
      <c r="B36" s="167" t="s">
        <v>138</v>
      </c>
      <c r="C36" s="168"/>
      <c r="D36" s="168"/>
      <c r="E36" s="169"/>
      <c r="F36" s="108">
        <v>6047.31</v>
      </c>
    </row>
    <row r="37" spans="1:6" ht="15" customHeight="1">
      <c r="A37" s="19"/>
      <c r="B37" s="190" t="s">
        <v>7</v>
      </c>
      <c r="C37" s="191"/>
      <c r="D37" s="191"/>
      <c r="E37" s="192"/>
      <c r="F37" s="114">
        <f>SUM(F19:F36)</f>
        <v>97394.423597</v>
      </c>
    </row>
    <row r="38" spans="1:6" ht="15.75">
      <c r="A38" s="19"/>
      <c r="B38" s="170" t="s">
        <v>139</v>
      </c>
      <c r="C38" s="171"/>
      <c r="D38" s="171"/>
      <c r="E38" s="172"/>
      <c r="F38" s="115">
        <v>116001.51</v>
      </c>
    </row>
    <row r="39" spans="1:6" ht="15.75">
      <c r="A39" s="1"/>
      <c r="B39" s="164" t="s">
        <v>140</v>
      </c>
      <c r="C39" s="165"/>
      <c r="D39" s="165"/>
      <c r="E39" s="166"/>
      <c r="F39" s="122">
        <f>F38-F37</f>
        <v>18607.086402999994</v>
      </c>
    </row>
  </sheetData>
  <sheetProtection/>
  <mergeCells count="26">
    <mergeCell ref="A25:A26"/>
    <mergeCell ref="F13:F16"/>
    <mergeCell ref="F8:F11"/>
    <mergeCell ref="A1:G1"/>
    <mergeCell ref="A2:G2"/>
    <mergeCell ref="F3:F4"/>
    <mergeCell ref="A3:A4"/>
    <mergeCell ref="B3:B4"/>
    <mergeCell ref="C3:E3"/>
    <mergeCell ref="A17:A18"/>
    <mergeCell ref="B29:E29"/>
    <mergeCell ref="B30:E30"/>
    <mergeCell ref="B33:E33"/>
    <mergeCell ref="B31:E31"/>
    <mergeCell ref="B32:E32"/>
    <mergeCell ref="A7:A11"/>
    <mergeCell ref="E8:E11"/>
    <mergeCell ref="A12:A16"/>
    <mergeCell ref="E13:E16"/>
    <mergeCell ref="A21:A24"/>
    <mergeCell ref="B38:E38"/>
    <mergeCell ref="B34:E34"/>
    <mergeCell ref="B35:E35"/>
    <mergeCell ref="B36:E36"/>
    <mergeCell ref="B37:E37"/>
    <mergeCell ref="B39:E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2016-12-13T10:02:57Z</cp:lastPrinted>
  <dcterms:created xsi:type="dcterms:W3CDTF">2013-03-18T12:40:57Z</dcterms:created>
  <dcterms:modified xsi:type="dcterms:W3CDTF">2017-03-20T13:20:11Z</dcterms:modified>
  <cp:category/>
  <cp:version/>
  <cp:contentType/>
  <cp:contentStatus/>
</cp:coreProperties>
</file>