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10" windowHeight="11415" firstSheet="6" activeTab="12"/>
  </bookViews>
  <sheets>
    <sheet name="дом.№3" sheetId="1" r:id="rId1"/>
    <sheet name="дом№4" sheetId="2" r:id="rId2"/>
    <sheet name="дом№5" sheetId="3" r:id="rId3"/>
    <sheet name="дом№6" sheetId="4" r:id="rId4"/>
    <sheet name="дом№7" sheetId="5" r:id="rId5"/>
    <sheet name="дом№8" sheetId="6" r:id="rId6"/>
    <sheet name="дом№9" sheetId="7" r:id="rId7"/>
    <sheet name="дом№10" sheetId="8" r:id="rId8"/>
    <sheet name="дом№11" sheetId="9" r:id="rId9"/>
    <sheet name="дом№12" sheetId="10" r:id="rId10"/>
    <sheet name="дом№27" sheetId="11" r:id="rId11"/>
    <sheet name="дом№28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<sst xmlns="http://schemas.openxmlformats.org/spreadsheetml/2006/main" count="669" uniqueCount="252">
  <si>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</si>
  <si>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</si>
  <si>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</si>
  <si>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</si>
  <si>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</si>
  <si>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</si>
  <si>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</si>
  <si>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</si>
  <si>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Биофабрика, ул. Киреевского,3</t>
  </si>
  <si>
    <t>Орловский р-он,п. Биофабрика, ул. Киреевского,4</t>
  </si>
  <si>
    <t>Орловский р-он, п. Биофабрика, ул. Киреевского,5</t>
  </si>
  <si>
    <t>Орловский р-он, п. Биофабрика, ул. Киреевского,6</t>
  </si>
  <si>
    <t>Орловский р-он, п. Биофабрика, ул. Киреевского,7</t>
  </si>
  <si>
    <t>Орловский р-он, п. Биофабрика, ул. Киреевского,8</t>
  </si>
  <si>
    <t>Орловский р-он,п. Биофабрика, ул. Киреевского,9</t>
  </si>
  <si>
    <t>Орловский р-он, п. Биофабрика, ул. Киреевского,10</t>
  </si>
  <si>
    <t>Орловский р-он, п. Биофабрика, ул. Киреевского,11</t>
  </si>
  <si>
    <t>Орловский р-он,п. Биофабрика, ул. Киреевского,12</t>
  </si>
  <si>
    <t>Орловский р-он, п. Биофабрика, ул. Киреевского,27</t>
  </si>
  <si>
    <t>Орловский р-он, п. Биофабрика, ул. Киреевского,28</t>
  </si>
  <si>
    <t>ТМЦ</t>
  </si>
  <si>
    <t>стоимость работ</t>
  </si>
  <si>
    <t>сумма ТМЦ</t>
  </si>
  <si>
    <t>период</t>
  </si>
  <si>
    <t>ст-сть ТМЦ</t>
  </si>
  <si>
    <t>Отчет управляющей организации ООО "Жилсервис" 2016г.</t>
  </si>
  <si>
    <t>Ремонт пола в подъезде 1</t>
  </si>
  <si>
    <t>ДВП (2,745х1,22х3,2)</t>
  </si>
  <si>
    <t>Доска обр.30\150*6м</t>
  </si>
  <si>
    <t>Установлены на почтовые ящики</t>
  </si>
  <si>
    <t>Замок навесной</t>
  </si>
  <si>
    <t>Лампа ЛОН 60</t>
  </si>
  <si>
    <t>Замена ламп освещения в местах общего пользования</t>
  </si>
  <si>
    <t>Ремонт освещения подъездов</t>
  </si>
  <si>
    <t>Датчик движения ДД  010 бел.</t>
  </si>
  <si>
    <t>Установка на стояке отопления(подвал)</t>
  </si>
  <si>
    <t>Кран  шар.. д/воды 1/2</t>
  </si>
  <si>
    <t>Освещение лестничных площадок</t>
  </si>
  <si>
    <t>Лампа  TLD 36 W</t>
  </si>
  <si>
    <t>Гвозди кровельные</t>
  </si>
  <si>
    <t>Саморез по дереву 4,2х89 (крупн. шаг)</t>
  </si>
  <si>
    <t>Замена ламп в подъезде</t>
  </si>
  <si>
    <t>Пена-цемент строительная проф 850мл.</t>
  </si>
  <si>
    <t>Ремонт крыши на примыкании к вытяжной трубе</t>
  </si>
  <si>
    <t>фев</t>
  </si>
  <si>
    <t>Ремонт освещения в подъезде №7</t>
  </si>
  <si>
    <t>Арматура Нбб 64-60</t>
  </si>
  <si>
    <t>Шар стекло НББ 61-60 маленький уп. 4шт.</t>
  </si>
  <si>
    <t>Датчик движения ДД  009 бел.</t>
  </si>
  <si>
    <t>Ремонт участка крыши над подъездом №5</t>
  </si>
  <si>
    <t>Стеклокром К-4.5 (с/т) 10 кв.м.</t>
  </si>
  <si>
    <t>Газ-пропан</t>
  </si>
  <si>
    <t xml:space="preserve">Установка хомутов на отоплении </t>
  </si>
  <si>
    <t>Болт DIN 933 8х60 с шестигранной головкой</t>
  </si>
  <si>
    <t>Гайка шестигранная  DIN 934 цинк М8</t>
  </si>
  <si>
    <t>Болт DIN 933 8х40 с шестигранной головкой</t>
  </si>
  <si>
    <t>Болт DIN 933 6х60 с шестигранной головкой</t>
  </si>
  <si>
    <t>Гайка шестигранная  DIN 934 цинк М6</t>
  </si>
  <si>
    <t>Ремонт канализации</t>
  </si>
  <si>
    <t>Гипс ПВА строительный</t>
  </si>
  <si>
    <t>Манжета переходная 50х40</t>
  </si>
  <si>
    <t>Манжета переходная 70х50</t>
  </si>
  <si>
    <t>Отвод ПП 50х90</t>
  </si>
  <si>
    <t>Ремонт эл. сетей в  подъезде</t>
  </si>
  <si>
    <t>Лампа Лон 40</t>
  </si>
  <si>
    <t>Замена трубы отопления под полом</t>
  </si>
  <si>
    <t>Труба 40х3,5ст 2пс ГОСТ 3262-75</t>
  </si>
  <si>
    <t>Круг отрезной</t>
  </si>
  <si>
    <t>Кислород</t>
  </si>
  <si>
    <t>Карбид кальция</t>
  </si>
  <si>
    <t>Электроды ЛЭЗМР-3С 3мм</t>
  </si>
  <si>
    <t>Ремонт пола в подъезде</t>
  </si>
  <si>
    <t>Доска обрезная 25/150*6м</t>
  </si>
  <si>
    <t>Цемент</t>
  </si>
  <si>
    <t>Замена парапетов на крыше</t>
  </si>
  <si>
    <t>Саморез СЧУ 4,2 х 76</t>
  </si>
  <si>
    <t xml:space="preserve">Лист оцинкованный (0,55*1250*2500) </t>
  </si>
  <si>
    <t>Дюбель распорный  Чапай шипы-усы 8*60</t>
  </si>
  <si>
    <t>Бита PZ 2*50мм</t>
  </si>
  <si>
    <t>Бур по бетону 8*160 мм</t>
  </si>
  <si>
    <t>Саморез для кровли оцинков. 4,8*50</t>
  </si>
  <si>
    <t>Саморез кровельный RAL 3005 4.8*50</t>
  </si>
  <si>
    <t>Ключ-насадка 8*45</t>
  </si>
  <si>
    <t>Саморез 4,2х14 полусфера-пресшайба, цинк, сверло</t>
  </si>
  <si>
    <t>Ремонт электрических сетей</t>
  </si>
  <si>
    <t>Ремонт х/в в подвале</t>
  </si>
  <si>
    <t>Лен сантехнический (200г)</t>
  </si>
  <si>
    <t>Прямая 20 цц</t>
  </si>
  <si>
    <t>Седелка с резьбовым отводом</t>
  </si>
  <si>
    <t>Труба 20мпл.</t>
  </si>
  <si>
    <t>Фум лента</t>
  </si>
  <si>
    <t>Пена монтажная</t>
  </si>
  <si>
    <t>апр.</t>
  </si>
  <si>
    <t>Мелкий ремонт  козырьков</t>
  </si>
  <si>
    <t>Ремонт подъездов</t>
  </si>
  <si>
    <t>Алебастр белый "Боларс"</t>
  </si>
  <si>
    <t>Валик меховой</t>
  </si>
  <si>
    <t>Песок природный</t>
  </si>
  <si>
    <t>Побелка "Боларс"</t>
  </si>
  <si>
    <t>Шпатлевка фасадная "Боларс"</t>
  </si>
  <si>
    <t>Шпатлевка финишная</t>
  </si>
  <si>
    <t>Эмаль ПФ-115 светло-голубая</t>
  </si>
  <si>
    <t>Эмаль ПФ-115 черная</t>
  </si>
  <si>
    <t>Эмаль ПФ-266 красно-коричневая</t>
  </si>
  <si>
    <t>май</t>
  </si>
  <si>
    <t>Покраска входных дверей подъездов</t>
  </si>
  <si>
    <t>Ремонт балконов в кв.83,73,61</t>
  </si>
  <si>
    <t>Уголок стальной 35х35х4</t>
  </si>
  <si>
    <t>Шифер плоский</t>
  </si>
  <si>
    <t>Замена в местах общего пользования</t>
  </si>
  <si>
    <t>Замена на счетчике г/в в подвале</t>
  </si>
  <si>
    <t>Фильтр сетчатый 40 лат.</t>
  </si>
  <si>
    <t>Гвозди шиферные 5*120</t>
  </si>
  <si>
    <t>Железо 1,25/2,5</t>
  </si>
  <si>
    <t>Ремонт вытяжной трубы</t>
  </si>
  <si>
    <t>Эмаль ПФ-115 светло-серая</t>
  </si>
  <si>
    <t>Оштукотуривание оконного откоса</t>
  </si>
  <si>
    <t>Крепление доски объявлений</t>
  </si>
  <si>
    <t>Дюбель -гвоздь 6К60 с цилиндрическим бортиком</t>
  </si>
  <si>
    <t>Кран шаровый 1/2 г/г</t>
  </si>
  <si>
    <t>Ремонт стояка отопления</t>
  </si>
  <si>
    <t xml:space="preserve">Ремонт межпанельных швов </t>
  </si>
  <si>
    <t>Пена пистолетная всесезонная 600гр.</t>
  </si>
  <si>
    <t>Ремонт балкона кв. 6</t>
  </si>
  <si>
    <t>Полоса 30 х 4</t>
  </si>
  <si>
    <t>Покраска входной двери</t>
  </si>
  <si>
    <t>Замена канализационного стояка кв.54</t>
  </si>
  <si>
    <t>Манжета переходная  резиновая 123х110</t>
  </si>
  <si>
    <t>Переход 123х110</t>
  </si>
  <si>
    <t>Труба канализационная п/пр D 110 L 1,0м</t>
  </si>
  <si>
    <t>Труба канализационная п/пр D 110 L1,5м</t>
  </si>
  <si>
    <t>Установка на стояках отопления</t>
  </si>
  <si>
    <t>Ремонт системы  отопления (подвал)</t>
  </si>
  <si>
    <t>Замена на стояке г/в кв. 52</t>
  </si>
  <si>
    <t>Кран шаровый 1/2 г/ш</t>
  </si>
  <si>
    <t>Муфта 20</t>
  </si>
  <si>
    <t>Муфта 25</t>
  </si>
  <si>
    <t>Муфта комб 25х1\2 вн.р.</t>
  </si>
  <si>
    <t>Тройник 25х20х25</t>
  </si>
  <si>
    <t>Американка 25*1/2</t>
  </si>
  <si>
    <t>Установка насоса на отоплении</t>
  </si>
  <si>
    <t>Задвижка 30ч6бр Ду-50 Ру10</t>
  </si>
  <si>
    <t>Кран шаровый 1" 1/4г/г</t>
  </si>
  <si>
    <t>Насос циркулярный 32\6-180 с гайками</t>
  </si>
  <si>
    <t>Отвод  Д-32</t>
  </si>
  <si>
    <t>Резьба 32</t>
  </si>
  <si>
    <t>Труба 32,0х3,2ст"псГОСТ3262-75</t>
  </si>
  <si>
    <t>Бочата (черн.) d 32</t>
  </si>
  <si>
    <t>Грунтовка глубокого проникновения</t>
  </si>
  <si>
    <t>Шпатлевка финишная супер тонкая</t>
  </si>
  <si>
    <t>Замена стояка на х/в кв.15 (чердак)</t>
  </si>
  <si>
    <t>Цанга штуцер 20</t>
  </si>
  <si>
    <t>Переходник</t>
  </si>
  <si>
    <t>Труба МП Д-20</t>
  </si>
  <si>
    <t>Уголок 20</t>
  </si>
  <si>
    <t>Цанга внутренняя</t>
  </si>
  <si>
    <t>АПВ 16 син.</t>
  </si>
  <si>
    <t>ПВС 2*2,5</t>
  </si>
  <si>
    <t>Шифер  7 волновый</t>
  </si>
  <si>
    <t>Замена эл. провода от столба до дома</t>
  </si>
  <si>
    <t>Ремонт шиферной кровли</t>
  </si>
  <si>
    <t>Врезка насоса на системе ц/о</t>
  </si>
  <si>
    <t>Клапан обратный одностворчатый Ду  80</t>
  </si>
  <si>
    <t>Фланец 80-10атм.</t>
  </si>
  <si>
    <t>Задвижка 31 (30)ч6бр 80</t>
  </si>
  <si>
    <t>Отвод  черн. D 32</t>
  </si>
  <si>
    <t>Резьба черн Д-32</t>
  </si>
  <si>
    <t>Труба 89,0х3,5 ГОСТ 10704-91</t>
  </si>
  <si>
    <t>Замена стояка г/в в кв.24,26</t>
  </si>
  <si>
    <t>Соеденитель 16*16</t>
  </si>
  <si>
    <t>Соеденитель 26*26</t>
  </si>
  <si>
    <t>Труба 16 мм</t>
  </si>
  <si>
    <t>Труба 26</t>
  </si>
  <si>
    <t>Ремонт участка г/в</t>
  </si>
  <si>
    <t>Круг по металлу Д 230</t>
  </si>
  <si>
    <t>Оштукатуривание оконных проемов</t>
  </si>
  <si>
    <t>Ремонт системы ц/о</t>
  </si>
  <si>
    <t>Задвижка чугунная 30ч 6бр 80</t>
  </si>
  <si>
    <t>Дезинфекция подвала</t>
  </si>
  <si>
    <t>Дихлофос</t>
  </si>
  <si>
    <t>Ремонт балконов</t>
  </si>
  <si>
    <t>Лист   4,0 х1500х6000 г\к</t>
  </si>
  <si>
    <t>Полоса г/к40 *4</t>
  </si>
  <si>
    <t>Пена монтажная Макрофлекс 750 мл зимняя</t>
  </si>
  <si>
    <t>Ремонт кровли</t>
  </si>
  <si>
    <t xml:space="preserve">Праймер битумный </t>
  </si>
  <si>
    <t>Стеклоизол К-4.5 (с/т) 10кв.м.</t>
  </si>
  <si>
    <t>Кислород газообразный</t>
  </si>
  <si>
    <t>Подводка эл.питания к циркуляционному насосу в подвале</t>
  </si>
  <si>
    <t>Авт.выключатель ВА47-29 1Р 16А</t>
  </si>
  <si>
    <t>Держатель д\труб Д-16мм</t>
  </si>
  <si>
    <t>Дюбель с шуруп.6*40 потайной</t>
  </si>
  <si>
    <t>ПУГНП (ПУГВП)(ПУГСП) 3*1,5 провод</t>
  </si>
  <si>
    <t>Рсб20-3-ГПБд роз с з/к о/у IP54 дымч. гермес</t>
  </si>
  <si>
    <t>Стяжка нейлоновая</t>
  </si>
  <si>
    <t>Труба ПХВ 16мм б. 100 м с зондом</t>
  </si>
  <si>
    <t>Кабель-канал 25/16 Элекор</t>
  </si>
  <si>
    <t>ПВС 3 * 0,75 черн. провод</t>
  </si>
  <si>
    <t>Патрон EKF карболит подвесной E-27</t>
  </si>
  <si>
    <t>Стартер PHILIPS 10  465 W</t>
  </si>
  <si>
    <t>Лампа Люм. L 36w\765</t>
  </si>
  <si>
    <t>Воздухоотвод</t>
  </si>
  <si>
    <t>Воздухоотводчик автом.3/8</t>
  </si>
  <si>
    <t>Ремонт эл. проводки в местах общего пользования</t>
  </si>
  <si>
    <t>Обвязка вет.канала кв.36</t>
  </si>
  <si>
    <t>Насос WILLA TDP -530/10</t>
  </si>
  <si>
    <t>Изготовление решетки для насоса на систему ц/о</t>
  </si>
  <si>
    <t>Замок навесной 50мм</t>
  </si>
  <si>
    <t xml:space="preserve">Петля </t>
  </si>
  <si>
    <t>Проушина</t>
  </si>
  <si>
    <t>Труба профильная 20 х 20х 1.5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</si>
  <si>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</si>
  <si>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</si>
  <si>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</si>
  <si>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</si>
  <si>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Ремонт кровли над кв. 35</t>
  </si>
  <si>
    <t>Ремонт балконов кв. 56,76</t>
  </si>
  <si>
    <t>Арматура рефленая АЗ ф12 (6м)</t>
  </si>
  <si>
    <t>Замена на стояке х/в подвал</t>
  </si>
  <si>
    <t>Кран шаровый 1" г/г</t>
  </si>
  <si>
    <t>Лента - фум (19мм*0,12мм*15м)</t>
  </si>
  <si>
    <t>Обвязка канализационных вытяжек на крыше</t>
  </si>
  <si>
    <t>Лист оцинкованный (1,25х2,5х0,5)</t>
  </si>
  <si>
    <t>Замена в колодце ХВС рядом с домом</t>
  </si>
  <si>
    <t>Замена в местах общего пользования подъезд №6</t>
  </si>
  <si>
    <t>Замена в местах общего пользования.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</si>
  <si>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</si>
  <si>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</si>
  <si>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</si>
  <si>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(остаток)</t>
  </si>
  <si>
    <t>ИТОГО по РЕМОНТУ:</t>
  </si>
  <si>
    <t>Прочие расходы:</t>
  </si>
  <si>
    <t>06.</t>
  </si>
  <si>
    <t>05.</t>
  </si>
  <si>
    <t>08.</t>
  </si>
  <si>
    <t>09.</t>
  </si>
  <si>
    <t>10.</t>
  </si>
  <si>
    <t>11.</t>
  </si>
  <si>
    <t>раз.</t>
  </si>
  <si>
    <t>04.</t>
  </si>
  <si>
    <t>стоим. ТМЦ</t>
  </si>
  <si>
    <t>разн</t>
  </si>
  <si>
    <t>01.</t>
  </si>
  <si>
    <t>02.</t>
  </si>
  <si>
    <t>07.</t>
  </si>
  <si>
    <t>ФИНАНСОВЫЙ РЕЗУЛЬТАТ (перерасход)</t>
  </si>
  <si>
    <t>12.</t>
  </si>
  <si>
    <t>разн.</t>
  </si>
  <si>
    <t>Ремонт полов в коридоре кв. №1</t>
  </si>
  <si>
    <t>03.</t>
  </si>
  <si>
    <t>Замена оконных блоков из ПВХ</t>
  </si>
  <si>
    <t>Работы по содержанию помещений, входящих в состав общего имущ.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</si>
</sst>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.000_ ;[Red]\-0.000\ "/>
    <numFmt numFmtId="177" formatCode="#,##0.000"/>
    <numFmt numFmtId="178" formatCode="0.00_ ;[Red]\-0.00\ 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9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rgb="FF00206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textRotation="90" wrapText="1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2" fillId="0" borderId="13" xfId="0" applyFont="1" applyBorder="1" applyAlignment="1">
      <alignment horizontal="center" textRotation="90"/>
    </xf>
    <xf numFmtId="2" fontId="0" fillId="0" borderId="0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 textRotation="90"/>
    </xf>
    <xf numFmtId="1" fontId="0" fillId="0" borderId="12" xfId="0" applyNumberFormat="1" applyBorder="1" applyAlignment="1">
      <alignment horizontal="center"/>
    </xf>
    <xf numFmtId="0" fontId="5" fillId="0" borderId="10" xfId="55" applyNumberFormat="1" applyFont="1" applyBorder="1" applyAlignment="1">
      <alignment vertical="top" wrapText="1"/>
      <protection/>
    </xf>
    <xf numFmtId="0" fontId="38" fillId="33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73" fontId="5" fillId="0" borderId="10" xfId="55" applyNumberFormat="1" applyFont="1" applyBorder="1" applyAlignment="1">
      <alignment horizontal="center" vertical="top"/>
      <protection/>
    </xf>
    <xf numFmtId="174" fontId="5" fillId="0" borderId="10" xfId="55" applyNumberFormat="1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5" fillId="0" borderId="10" xfId="53" applyNumberFormat="1" applyFont="1" applyBorder="1" applyAlignment="1">
      <alignment horizontal="right" vertical="top"/>
      <protection/>
    </xf>
    <xf numFmtId="175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0" borderId="10" xfId="53" applyNumberFormat="1" applyFont="1" applyBorder="1" applyAlignment="1">
      <alignment vertical="top" wrapText="1"/>
      <protection/>
    </xf>
    <xf numFmtId="173" fontId="5" fillId="0" borderId="10" xfId="53" applyNumberFormat="1" applyFont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5" fontId="6" fillId="0" borderId="10" xfId="5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textRotation="90" wrapText="1"/>
    </xf>
    <xf numFmtId="173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172" fontId="5" fillId="0" borderId="10" xfId="56" applyNumberFormat="1" applyFont="1" applyBorder="1" applyAlignment="1">
      <alignment horizontal="right" vertical="top"/>
      <protection/>
    </xf>
    <xf numFmtId="174" fontId="5" fillId="0" borderId="10" xfId="56" applyNumberFormat="1" applyFont="1" applyBorder="1" applyAlignment="1">
      <alignment horizontal="right" vertical="top"/>
      <protection/>
    </xf>
    <xf numFmtId="0" fontId="5" fillId="0" borderId="10" xfId="56" applyNumberFormat="1" applyFont="1" applyBorder="1" applyAlignment="1">
      <alignment vertical="top" wrapText="1"/>
      <protection/>
    </xf>
    <xf numFmtId="0" fontId="6" fillId="33" borderId="10" xfId="56" applyNumberFormat="1" applyFont="1" applyFill="1" applyBorder="1" applyAlignment="1">
      <alignment vertical="top" wrapText="1"/>
      <protection/>
    </xf>
    <xf numFmtId="172" fontId="0" fillId="0" borderId="10" xfId="0" applyNumberFormat="1" applyBorder="1" applyAlignment="1">
      <alignment/>
    </xf>
    <xf numFmtId="0" fontId="5" fillId="0" borderId="10" xfId="53" applyNumberFormat="1" applyFont="1" applyBorder="1" applyAlignment="1">
      <alignment vertical="top" wrapText="1"/>
      <protection/>
    </xf>
    <xf numFmtId="172" fontId="5" fillId="0" borderId="10" xfId="56" applyNumberFormat="1" applyFont="1" applyBorder="1" applyAlignment="1">
      <alignment horizontal="center" vertical="top"/>
      <protection/>
    </xf>
    <xf numFmtId="174" fontId="5" fillId="0" borderId="10" xfId="56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0" fontId="38" fillId="33" borderId="10" xfId="0" applyFont="1" applyFill="1" applyBorder="1" applyAlignment="1">
      <alignment/>
    </xf>
    <xf numFmtId="176" fontId="38" fillId="0" borderId="10" xfId="0" applyNumberFormat="1" applyFont="1" applyFill="1" applyBorder="1" applyAlignment="1">
      <alignment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" fontId="5" fillId="0" borderId="10" xfId="53" applyNumberFormat="1" applyFont="1" applyBorder="1" applyAlignment="1">
      <alignment horizontal="center" vertical="top"/>
      <protection/>
    </xf>
    <xf numFmtId="1" fontId="5" fillId="0" borderId="10" xfId="56" applyNumberFormat="1" applyFont="1" applyBorder="1" applyAlignment="1">
      <alignment horizontal="center" vertical="top"/>
      <protection/>
    </xf>
    <xf numFmtId="1" fontId="0" fillId="0" borderId="10" xfId="0" applyNumberFormat="1" applyFill="1" applyBorder="1" applyAlignment="1">
      <alignment horizontal="center"/>
    </xf>
    <xf numFmtId="1" fontId="5" fillId="0" borderId="10" xfId="55" applyNumberFormat="1" applyFont="1" applyBorder="1" applyAlignment="1">
      <alignment horizontal="center" vertical="top"/>
      <protection/>
    </xf>
    <xf numFmtId="174" fontId="6" fillId="0" borderId="10" xfId="52" applyNumberFormat="1" applyFont="1" applyFill="1" applyBorder="1" applyAlignment="1">
      <alignment horizontal="right" vertical="top"/>
      <protection/>
    </xf>
    <xf numFmtId="173" fontId="5" fillId="0" borderId="10" xfId="52" applyNumberFormat="1" applyFont="1" applyBorder="1" applyAlignment="1">
      <alignment horizontal="right" vertical="top"/>
      <protection/>
    </xf>
    <xf numFmtId="174" fontId="5" fillId="0" borderId="10" xfId="52" applyNumberFormat="1" applyFont="1" applyBorder="1" applyAlignment="1">
      <alignment horizontal="right" vertical="top"/>
      <protection/>
    </xf>
    <xf numFmtId="174" fontId="5" fillId="0" borderId="10" xfId="52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vertical="top" wrapText="1"/>
      <protection/>
    </xf>
    <xf numFmtId="0" fontId="6" fillId="33" borderId="10" xfId="52" applyNumberFormat="1" applyFont="1" applyFill="1" applyBorder="1" applyAlignment="1">
      <alignment vertical="top" wrapText="1"/>
      <protection/>
    </xf>
    <xf numFmtId="174" fontId="0" fillId="0" borderId="10" xfId="0" applyNumberFormat="1" applyBorder="1" applyAlignment="1">
      <alignment/>
    </xf>
    <xf numFmtId="1" fontId="5" fillId="0" borderId="10" xfId="52" applyNumberFormat="1" applyFont="1" applyBorder="1" applyAlignment="1">
      <alignment horizontal="center" vertical="top"/>
      <protection/>
    </xf>
    <xf numFmtId="173" fontId="5" fillId="0" borderId="10" xfId="52" applyNumberFormat="1" applyFont="1" applyBorder="1" applyAlignment="1">
      <alignment horizontal="center" vertical="top"/>
      <protection/>
    </xf>
    <xf numFmtId="173" fontId="5" fillId="0" borderId="10" xfId="52" applyNumberFormat="1" applyFont="1" applyBorder="1" applyAlignment="1">
      <alignment horizontal="right" vertical="top"/>
      <protection/>
    </xf>
    <xf numFmtId="175" fontId="5" fillId="0" borderId="10" xfId="52" applyNumberFormat="1" applyFont="1" applyBorder="1" applyAlignment="1">
      <alignment horizontal="right" vertical="top"/>
      <protection/>
    </xf>
    <xf numFmtId="177" fontId="5" fillId="0" borderId="10" xfId="52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vertical="top" wrapText="1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horizontal="center" vertical="center"/>
    </xf>
    <xf numFmtId="177" fontId="5" fillId="34" borderId="10" xfId="53" applyNumberFormat="1" applyFont="1" applyFill="1" applyBorder="1" applyAlignment="1">
      <alignment horizontal="right" vertical="top"/>
      <protection/>
    </xf>
    <xf numFmtId="175" fontId="5" fillId="34" borderId="10" xfId="53" applyNumberFormat="1" applyFont="1" applyFill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1" fontId="5" fillId="0" borderId="10" xfId="53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77" fontId="5" fillId="34" borderId="10" xfId="53" applyNumberFormat="1" applyFont="1" applyFill="1" applyBorder="1" applyAlignment="1">
      <alignment horizontal="right" vertical="top"/>
      <protection/>
    </xf>
    <xf numFmtId="175" fontId="5" fillId="34" borderId="10" xfId="53" applyNumberFormat="1" applyFont="1" applyFill="1" applyBorder="1" applyAlignment="1">
      <alignment horizontal="right" vertical="top"/>
      <protection/>
    </xf>
    <xf numFmtId="175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5" fontId="5" fillId="34" borderId="10" xfId="53" applyNumberFormat="1" applyFont="1" applyFill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74" fontId="5" fillId="0" borderId="10" xfId="52" applyNumberFormat="1" applyFont="1" applyBorder="1" applyAlignment="1">
      <alignment horizontal="center" vertical="top"/>
      <protection/>
    </xf>
    <xf numFmtId="174" fontId="0" fillId="0" borderId="10" xfId="0" applyNumberFormat="1" applyBorder="1" applyAlignment="1">
      <alignment horizontal="center"/>
    </xf>
    <xf numFmtId="174" fontId="5" fillId="0" borderId="10" xfId="52" applyNumberFormat="1" applyFont="1" applyBorder="1" applyAlignment="1">
      <alignment horizontal="center" vertical="top"/>
      <protection/>
    </xf>
    <xf numFmtId="177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0" fontId="48" fillId="0" borderId="10" xfId="53" applyNumberFormat="1" applyFont="1" applyFill="1" applyBorder="1" applyAlignment="1">
      <alignment horizontal="center" vertical="top" wrapText="1"/>
      <protection/>
    </xf>
    <xf numFmtId="0" fontId="48" fillId="33" borderId="10" xfId="53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center" textRotation="90" wrapText="1"/>
    </xf>
    <xf numFmtId="0" fontId="48" fillId="33" borderId="10" xfId="53" applyNumberFormat="1" applyFont="1" applyFill="1" applyBorder="1" applyAlignment="1">
      <alignment vertical="top" wrapText="1"/>
      <protection/>
    </xf>
    <xf numFmtId="1" fontId="0" fillId="0" borderId="14" xfId="0" applyNumberFormat="1" applyFill="1" applyBorder="1" applyAlignment="1">
      <alignment horizontal="center" vertical="center"/>
    </xf>
    <xf numFmtId="175" fontId="5" fillId="0" borderId="10" xfId="54" applyNumberFormat="1" applyFont="1" applyBorder="1" applyAlignment="1">
      <alignment horizontal="right" vertical="top"/>
      <protection/>
    </xf>
    <xf numFmtId="174" fontId="5" fillId="0" borderId="10" xfId="54" applyNumberFormat="1" applyFont="1" applyBorder="1" applyAlignment="1">
      <alignment horizontal="right" vertical="top"/>
      <protection/>
    </xf>
    <xf numFmtId="0" fontId="5" fillId="0" borderId="10" xfId="54" applyNumberFormat="1" applyFont="1" applyBorder="1" applyAlignment="1">
      <alignment vertical="top" wrapText="1"/>
      <protection/>
    </xf>
    <xf numFmtId="172" fontId="5" fillId="0" borderId="10" xfId="53" applyNumberFormat="1" applyFont="1" applyBorder="1" applyAlignment="1">
      <alignment horizontal="right" vertical="top"/>
      <protection/>
    </xf>
    <xf numFmtId="172" fontId="5" fillId="0" borderId="10" xfId="54" applyNumberFormat="1" applyFont="1" applyBorder="1" applyAlignment="1">
      <alignment horizontal="right" vertical="top"/>
      <protection/>
    </xf>
    <xf numFmtId="177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0" fontId="0" fillId="0" borderId="13" xfId="0" applyBorder="1" applyAlignment="1">
      <alignment horizontal="center" vertical="center" textRotation="90" wrapText="1"/>
    </xf>
    <xf numFmtId="175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175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1" fontId="0" fillId="0" borderId="1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4" xfId="0" applyFont="1" applyBorder="1" applyAlignment="1">
      <alignment vertical="center" textRotation="90" wrapText="1"/>
    </xf>
    <xf numFmtId="1" fontId="0" fillId="0" borderId="14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 vertical="center"/>
    </xf>
    <xf numFmtId="1" fontId="49" fillId="35" borderId="10" xfId="0" applyNumberFormat="1" applyFont="1" applyFill="1" applyBorder="1" applyAlignment="1">
      <alignment horizontal="center" vertical="center" wrapText="1"/>
    </xf>
    <xf numFmtId="174" fontId="49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172" fontId="5" fillId="0" borderId="10" xfId="53" applyNumberFormat="1" applyFont="1" applyBorder="1" applyAlignment="1">
      <alignment horizontal="center" vertical="top"/>
      <protection/>
    </xf>
    <xf numFmtId="172" fontId="49" fillId="35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5" fillId="0" borderId="10" xfId="53" applyNumberFormat="1" applyFont="1" applyBorder="1" applyAlignment="1">
      <alignment horizontal="center" vertical="top"/>
      <protection/>
    </xf>
    <xf numFmtId="172" fontId="38" fillId="0" borderId="10" xfId="0" applyNumberFormat="1" applyFont="1" applyFill="1" applyBorder="1" applyAlignment="1">
      <alignment horizontal="center"/>
    </xf>
    <xf numFmtId="172" fontId="5" fillId="0" borderId="10" xfId="53" applyNumberFormat="1" applyFont="1" applyBorder="1" applyAlignment="1">
      <alignment horizontal="center" vertical="top"/>
      <protection/>
    </xf>
    <xf numFmtId="176" fontId="38" fillId="0" borderId="10" xfId="0" applyNumberFormat="1" applyFont="1" applyFill="1" applyBorder="1" applyAlignment="1">
      <alignment horizontal="center"/>
    </xf>
    <xf numFmtId="174" fontId="6" fillId="0" borderId="10" xfId="52" applyNumberFormat="1" applyFont="1" applyFill="1" applyBorder="1" applyAlignment="1">
      <alignment horizontal="center" vertical="top"/>
      <protection/>
    </xf>
    <xf numFmtId="1" fontId="0" fillId="0" borderId="10" xfId="0" applyNumberFormat="1" applyFill="1" applyBorder="1" applyAlignment="1">
      <alignment horizontal="center" vertical="center" wrapText="1"/>
    </xf>
    <xf numFmtId="173" fontId="6" fillId="35" borderId="10" xfId="52" applyNumberFormat="1" applyFont="1" applyFill="1" applyBorder="1" applyAlignment="1">
      <alignment horizontal="center" vertical="top"/>
      <protection/>
    </xf>
    <xf numFmtId="174" fontId="6" fillId="35" borderId="10" xfId="52" applyNumberFormat="1" applyFont="1" applyFill="1" applyBorder="1" applyAlignment="1">
      <alignment horizontal="center" vertical="top"/>
      <protection/>
    </xf>
    <xf numFmtId="1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174" fontId="0" fillId="35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177" fontId="5" fillId="0" borderId="10" xfId="53" applyNumberFormat="1" applyFont="1" applyBorder="1" applyAlignment="1">
      <alignment horizontal="center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" fontId="5" fillId="0" borderId="10" xfId="53" applyNumberFormat="1" applyFont="1" applyBorder="1" applyAlignment="1">
      <alignment horizontal="center" vertical="top"/>
      <protection/>
    </xf>
    <xf numFmtId="1" fontId="5" fillId="0" borderId="10" xfId="54" applyNumberFormat="1" applyFont="1" applyBorder="1" applyAlignment="1">
      <alignment horizontal="center" vertical="top"/>
      <protection/>
    </xf>
    <xf numFmtId="1" fontId="5" fillId="0" borderId="10" xfId="53" applyNumberFormat="1" applyFont="1" applyBorder="1" applyAlignment="1">
      <alignment horizontal="center" vertical="top"/>
      <protection/>
    </xf>
    <xf numFmtId="0" fontId="0" fillId="35" borderId="10" xfId="0" applyFill="1" applyBorder="1" applyAlignment="1">
      <alignment horizontal="center" vertical="center"/>
    </xf>
    <xf numFmtId="173" fontId="5" fillId="35" borderId="10" xfId="53" applyNumberFormat="1" applyFont="1" applyFill="1" applyBorder="1" applyAlignment="1">
      <alignment horizontal="right" vertical="top"/>
      <protection/>
    </xf>
    <xf numFmtId="0" fontId="0" fillId="35" borderId="14" xfId="0" applyFill="1" applyBorder="1" applyAlignment="1">
      <alignment horizontal="center" vertical="center"/>
    </xf>
    <xf numFmtId="173" fontId="6" fillId="35" borderId="10" xfId="53" applyNumberFormat="1" applyFont="1" applyFill="1" applyBorder="1" applyAlignment="1">
      <alignment horizontal="right" vertical="top"/>
      <protection/>
    </xf>
    <xf numFmtId="174" fontId="6" fillId="35" borderId="10" xfId="53" applyNumberFormat="1" applyFont="1" applyFill="1" applyBorder="1" applyAlignment="1">
      <alignment horizontal="right" vertical="top"/>
      <protection/>
    </xf>
    <xf numFmtId="0" fontId="1" fillId="35" borderId="14" xfId="0" applyFont="1" applyFill="1" applyBorder="1" applyAlignment="1">
      <alignment horizontal="center" vertical="center"/>
    </xf>
    <xf numFmtId="1" fontId="1" fillId="35" borderId="14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174" fontId="48" fillId="0" borderId="10" xfId="53" applyNumberFormat="1" applyFont="1" applyFill="1" applyBorder="1" applyAlignment="1">
      <alignment horizontal="center" vertical="top" wrapText="1"/>
      <protection/>
    </xf>
    <xf numFmtId="173" fontId="6" fillId="35" borderId="10" xfId="55" applyNumberFormat="1" applyFont="1" applyFill="1" applyBorder="1" applyAlignment="1">
      <alignment horizontal="center" vertical="top"/>
      <protection/>
    </xf>
    <xf numFmtId="174" fontId="6" fillId="35" borderId="10" xfId="55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172" fontId="6" fillId="35" borderId="10" xfId="54" applyNumberFormat="1" applyFont="1" applyFill="1" applyBorder="1" applyAlignment="1">
      <alignment horizontal="right" vertical="top"/>
      <protection/>
    </xf>
    <xf numFmtId="175" fontId="6" fillId="35" borderId="10" xfId="54" applyNumberFormat="1" applyFont="1" applyFill="1" applyBorder="1" applyAlignment="1">
      <alignment horizontal="right" vertical="top"/>
      <protection/>
    </xf>
    <xf numFmtId="0" fontId="1" fillId="35" borderId="14" xfId="0" applyFont="1" applyFill="1" applyBorder="1" applyAlignment="1">
      <alignment horizontal="center" vertical="center" wrapText="1"/>
    </xf>
    <xf numFmtId="1" fontId="1" fillId="35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textRotation="90" wrapText="1"/>
    </xf>
    <xf numFmtId="0" fontId="0" fillId="35" borderId="10" xfId="0" applyFill="1" applyBorder="1" applyAlignment="1">
      <alignment/>
    </xf>
    <xf numFmtId="4" fontId="50" fillId="35" borderId="10" xfId="0" applyNumberFormat="1" applyFont="1" applyFill="1" applyBorder="1" applyAlignment="1">
      <alignment horizontal="center" vertical="center"/>
    </xf>
    <xf numFmtId="177" fontId="5" fillId="34" borderId="10" xfId="53" applyNumberFormat="1" applyFont="1" applyFill="1" applyBorder="1" applyAlignment="1">
      <alignment horizontal="center" vertical="top"/>
      <protection/>
    </xf>
    <xf numFmtId="177" fontId="5" fillId="0" borderId="10" xfId="53" applyNumberFormat="1" applyFont="1" applyBorder="1" applyAlignment="1">
      <alignment horizontal="center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3" fontId="6" fillId="35" borderId="10" xfId="53" applyNumberFormat="1" applyFont="1" applyFill="1" applyBorder="1" applyAlignment="1">
      <alignment horizontal="center" vertical="top"/>
      <protection/>
    </xf>
    <xf numFmtId="174" fontId="6" fillId="35" borderId="10" xfId="53" applyNumberFormat="1" applyFont="1" applyFill="1" applyBorder="1" applyAlignment="1">
      <alignment horizontal="center" vertical="top"/>
      <protection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1" fontId="0" fillId="0" borderId="12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1" fontId="0" fillId="0" borderId="12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74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1" fontId="0" fillId="0" borderId="1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textRotation="90"/>
    </xf>
    <xf numFmtId="2" fontId="0" fillId="0" borderId="14" xfId="0" applyNumberForma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F38" sqref="F38"/>
    </sheetView>
  </sheetViews>
  <sheetFormatPr defaultColWidth="9.00390625" defaultRowHeight="12.75"/>
  <cols>
    <col min="1" max="1" width="2.875" style="0" customWidth="1"/>
    <col min="2" max="2" width="60.25390625" style="0" customWidth="1"/>
    <col min="3" max="3" width="6.875" style="0" customWidth="1"/>
    <col min="4" max="4" width="7.625" style="0" customWidth="1"/>
    <col min="5" max="5" width="11.00390625" style="0" hidden="1" customWidth="1"/>
    <col min="6" max="6" width="10.875" style="0" customWidth="1"/>
  </cols>
  <sheetData>
    <row r="1" spans="1:6" ht="15.75" customHeight="1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8</v>
      </c>
      <c r="B2" s="213"/>
      <c r="C2" s="213"/>
      <c r="D2" s="213"/>
      <c r="E2" s="213"/>
      <c r="F2" s="214"/>
    </row>
    <row r="3" spans="1:6" ht="12.75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06" t="s">
        <v>21</v>
      </c>
    </row>
    <row r="4" spans="1:6" ht="31.5" customHeight="1">
      <c r="A4" s="205"/>
      <c r="B4" s="207"/>
      <c r="C4" s="2" t="s">
        <v>4</v>
      </c>
      <c r="D4" s="2" t="s">
        <v>240</v>
      </c>
      <c r="E4" s="207"/>
      <c r="F4" s="207"/>
    </row>
    <row r="5" spans="1:6" ht="10.5" customHeight="1" hidden="1">
      <c r="A5" s="18"/>
      <c r="B5" s="3"/>
      <c r="C5" s="1"/>
      <c r="D5" s="1"/>
      <c r="E5" s="1"/>
      <c r="F5" s="4">
        <v>3.528</v>
      </c>
    </row>
    <row r="6" spans="1:6" ht="12.75">
      <c r="A6" s="18" t="s">
        <v>0</v>
      </c>
      <c r="B6" s="3" t="s">
        <v>1</v>
      </c>
      <c r="C6" s="1"/>
      <c r="D6" s="1"/>
      <c r="E6" s="1"/>
      <c r="F6" s="4"/>
    </row>
    <row r="7" spans="1:6" ht="12" customHeight="1">
      <c r="A7" s="217" t="s">
        <v>233</v>
      </c>
      <c r="B7" s="53" t="s">
        <v>114</v>
      </c>
      <c r="C7" s="111"/>
      <c r="D7" s="104"/>
      <c r="E7" s="12"/>
      <c r="F7" s="12"/>
    </row>
    <row r="8" spans="1:6" ht="12.75">
      <c r="A8" s="210"/>
      <c r="B8" s="70" t="s">
        <v>112</v>
      </c>
      <c r="C8" s="147">
        <v>0.5</v>
      </c>
      <c r="D8" s="62">
        <v>34.75</v>
      </c>
      <c r="E8" s="208">
        <v>684.75</v>
      </c>
      <c r="F8" s="201">
        <f>E8*F5</f>
        <v>2415.7980000000002</v>
      </c>
    </row>
    <row r="9" spans="1:6" ht="14.25" customHeight="1">
      <c r="A9" s="210"/>
      <c r="B9" s="70" t="s">
        <v>113</v>
      </c>
      <c r="C9" s="147">
        <v>1</v>
      </c>
      <c r="D9" s="62">
        <v>650</v>
      </c>
      <c r="E9" s="209"/>
      <c r="F9" s="202"/>
    </row>
    <row r="10" spans="1:6" ht="12.75">
      <c r="A10" s="210"/>
      <c r="B10" s="53" t="s">
        <v>105</v>
      </c>
      <c r="C10" s="149"/>
      <c r="D10" s="1"/>
      <c r="E10" s="32"/>
      <c r="F10" s="33"/>
    </row>
    <row r="11" spans="1:6" ht="12.75">
      <c r="A11" s="211"/>
      <c r="B11" s="70" t="s">
        <v>102</v>
      </c>
      <c r="C11" s="147">
        <v>2</v>
      </c>
      <c r="D11" s="105">
        <v>269.92</v>
      </c>
      <c r="E11" s="11">
        <v>269.82</v>
      </c>
      <c r="F11" s="19">
        <f>E11*F5</f>
        <v>951.9249599999999</v>
      </c>
    </row>
    <row r="12" spans="1:6" ht="12.75" customHeight="1">
      <c r="A12" s="210" t="s">
        <v>232</v>
      </c>
      <c r="B12" s="116" t="s">
        <v>132</v>
      </c>
      <c r="C12" s="147"/>
      <c r="D12" s="104"/>
      <c r="E12" s="11"/>
      <c r="F12" s="19"/>
    </row>
    <row r="13" spans="1:6" ht="11.25" customHeight="1">
      <c r="A13" s="211"/>
      <c r="B13" s="70" t="s">
        <v>119</v>
      </c>
      <c r="C13" s="147">
        <v>6</v>
      </c>
      <c r="D13" s="104">
        <v>1080</v>
      </c>
      <c r="E13" s="11">
        <v>1080</v>
      </c>
      <c r="F13" s="19">
        <f>E13*F5</f>
        <v>3810.2400000000002</v>
      </c>
    </row>
    <row r="14" spans="1:6" ht="14.25" customHeight="1">
      <c r="A14" s="210" t="s">
        <v>234</v>
      </c>
      <c r="B14" s="53" t="s">
        <v>114</v>
      </c>
      <c r="C14" s="147"/>
      <c r="D14" s="104"/>
      <c r="E14" s="11"/>
      <c r="F14" s="19"/>
    </row>
    <row r="15" spans="1:6" ht="16.5" customHeight="1">
      <c r="A15" s="211"/>
      <c r="B15" s="70" t="s">
        <v>183</v>
      </c>
      <c r="C15" s="147">
        <v>1</v>
      </c>
      <c r="D15" s="62">
        <v>280</v>
      </c>
      <c r="E15" s="11">
        <v>280</v>
      </c>
      <c r="F15" s="19">
        <f>E15*F5</f>
        <v>987.84</v>
      </c>
    </row>
    <row r="16" spans="1:6" ht="14.25" customHeight="1">
      <c r="A16" s="217" t="s">
        <v>235</v>
      </c>
      <c r="B16" s="53" t="s">
        <v>176</v>
      </c>
      <c r="C16" s="150"/>
      <c r="D16" s="1"/>
      <c r="E16" s="11"/>
      <c r="F16" s="19"/>
    </row>
    <row r="17" spans="1:6" ht="14.25" customHeight="1">
      <c r="A17" s="210"/>
      <c r="B17" s="126" t="s">
        <v>177</v>
      </c>
      <c r="C17" s="150">
        <v>2</v>
      </c>
      <c r="D17" s="128">
        <v>5100</v>
      </c>
      <c r="E17" s="208">
        <v>5145</v>
      </c>
      <c r="F17" s="201">
        <f>E17*F5</f>
        <v>18151.56</v>
      </c>
    </row>
    <row r="18" spans="1:6" ht="14.25" customHeight="1">
      <c r="A18" s="210"/>
      <c r="B18" s="126" t="s">
        <v>174</v>
      </c>
      <c r="C18" s="150">
        <v>1</v>
      </c>
      <c r="D18" s="125">
        <v>45</v>
      </c>
      <c r="E18" s="209"/>
      <c r="F18" s="202"/>
    </row>
    <row r="19" spans="1:6" ht="14.25" customHeight="1">
      <c r="A19" s="217" t="s">
        <v>236</v>
      </c>
      <c r="B19" s="94" t="s">
        <v>204</v>
      </c>
      <c r="C19" s="151"/>
      <c r="D19" s="81"/>
      <c r="E19" s="11"/>
      <c r="F19" s="19"/>
    </row>
    <row r="20" spans="1:6" ht="12" customHeight="1">
      <c r="A20" s="211"/>
      <c r="B20" s="132" t="s">
        <v>113</v>
      </c>
      <c r="C20" s="152">
        <v>1</v>
      </c>
      <c r="D20" s="130">
        <v>740</v>
      </c>
      <c r="E20" s="11">
        <v>740</v>
      </c>
      <c r="F20" s="19">
        <f>E20*F5</f>
        <v>2610.72</v>
      </c>
    </row>
    <row r="21" spans="1:6" ht="14.25" customHeight="1">
      <c r="A21" s="199" t="s">
        <v>237</v>
      </c>
      <c r="B21" s="53" t="s">
        <v>221</v>
      </c>
      <c r="C21" s="152"/>
      <c r="D21" s="130"/>
      <c r="E21" s="11"/>
      <c r="F21" s="19"/>
    </row>
    <row r="22" spans="1:6" ht="13.5" customHeight="1">
      <c r="A22" s="231"/>
      <c r="B22" s="132" t="s">
        <v>112</v>
      </c>
      <c r="C22" s="152">
        <v>0.2</v>
      </c>
      <c r="D22" s="130">
        <v>13.9</v>
      </c>
      <c r="E22" s="208">
        <v>863.9</v>
      </c>
      <c r="F22" s="201">
        <f>E22*F5</f>
        <v>3047.8392</v>
      </c>
    </row>
    <row r="23" spans="1:6" ht="14.25" customHeight="1">
      <c r="A23" s="231"/>
      <c r="B23" s="132" t="s">
        <v>222</v>
      </c>
      <c r="C23" s="152">
        <v>1</v>
      </c>
      <c r="D23" s="130">
        <v>850</v>
      </c>
      <c r="E23" s="209"/>
      <c r="F23" s="202"/>
    </row>
    <row r="24" spans="1:6" ht="14.25" customHeight="1">
      <c r="A24" s="146"/>
      <c r="B24" s="141" t="s">
        <v>230</v>
      </c>
      <c r="C24" s="148"/>
      <c r="D24" s="144"/>
      <c r="E24" s="142">
        <f>SUM(E8:E23)</f>
        <v>9063.47</v>
      </c>
      <c r="F24" s="143">
        <f>SUM(F8:F23)</f>
        <v>31975.922160000002</v>
      </c>
    </row>
    <row r="25" spans="1:6" ht="14.25" customHeight="1">
      <c r="A25" s="146"/>
      <c r="B25" s="145" t="s">
        <v>231</v>
      </c>
      <c r="C25" s="149"/>
      <c r="D25" s="31"/>
      <c r="E25" s="11"/>
      <c r="F25" s="19"/>
    </row>
    <row r="26" spans="1:6" ht="14.25" customHeight="1">
      <c r="A26" s="199" t="s">
        <v>232</v>
      </c>
      <c r="B26" s="116" t="s">
        <v>117</v>
      </c>
      <c r="C26" s="147"/>
      <c r="D26" s="104"/>
      <c r="E26" s="11"/>
      <c r="F26" s="19"/>
    </row>
    <row r="27" spans="1:6" ht="14.25" customHeight="1">
      <c r="A27" s="200"/>
      <c r="B27" s="70" t="s">
        <v>118</v>
      </c>
      <c r="C27" s="147">
        <v>8</v>
      </c>
      <c r="D27" s="62">
        <v>8.8</v>
      </c>
      <c r="E27" s="11">
        <v>8.8</v>
      </c>
      <c r="F27" s="19">
        <v>31</v>
      </c>
    </row>
    <row r="28" spans="1:6" ht="14.25" customHeight="1">
      <c r="A28" s="199" t="s">
        <v>238</v>
      </c>
      <c r="B28" s="53" t="s">
        <v>109</v>
      </c>
      <c r="C28" s="147"/>
      <c r="D28" s="104"/>
      <c r="E28" s="11"/>
      <c r="F28" s="19"/>
    </row>
    <row r="29" spans="1:6" ht="14.25" customHeight="1">
      <c r="A29" s="200"/>
      <c r="B29" s="70" t="s">
        <v>64</v>
      </c>
      <c r="C29" s="147">
        <v>21</v>
      </c>
      <c r="D29" s="62"/>
      <c r="E29" s="11"/>
      <c r="F29" s="19">
        <v>312</v>
      </c>
    </row>
    <row r="30" spans="1:6" ht="13.5" customHeight="1">
      <c r="A30" s="8"/>
      <c r="B30" s="228" t="s">
        <v>6</v>
      </c>
      <c r="C30" s="229"/>
      <c r="D30" s="229"/>
      <c r="E30" s="230"/>
      <c r="F30" s="19">
        <v>44699.01</v>
      </c>
    </row>
    <row r="31" spans="1:6" ht="13.5" customHeight="1">
      <c r="A31" s="5"/>
      <c r="B31" s="228" t="s">
        <v>251</v>
      </c>
      <c r="C31" s="229"/>
      <c r="D31" s="229"/>
      <c r="E31" s="230"/>
      <c r="F31" s="19">
        <v>45796.37</v>
      </c>
    </row>
    <row r="32" spans="1:6" ht="12.75" customHeight="1">
      <c r="A32" s="20"/>
      <c r="B32" s="228" t="s">
        <v>211</v>
      </c>
      <c r="C32" s="229"/>
      <c r="D32" s="229"/>
      <c r="E32" s="230"/>
      <c r="F32" s="19"/>
    </row>
    <row r="33" spans="1:6" ht="12.75" customHeight="1">
      <c r="A33" s="21"/>
      <c r="B33" s="228" t="s">
        <v>212</v>
      </c>
      <c r="C33" s="229"/>
      <c r="D33" s="229"/>
      <c r="E33" s="230"/>
      <c r="F33" s="19">
        <v>3051.6</v>
      </c>
    </row>
    <row r="34" spans="1:6" ht="12.75" customHeight="1">
      <c r="A34" s="21"/>
      <c r="B34" s="218" t="s">
        <v>213</v>
      </c>
      <c r="C34" s="219"/>
      <c r="D34" s="219"/>
      <c r="E34" s="220"/>
      <c r="F34" s="19">
        <v>1060.8</v>
      </c>
    </row>
    <row r="35" spans="1:6" ht="12.75" customHeight="1">
      <c r="A35" s="21"/>
      <c r="B35" s="218" t="s">
        <v>214</v>
      </c>
      <c r="C35" s="219"/>
      <c r="D35" s="219"/>
      <c r="E35" s="220"/>
      <c r="F35" s="19">
        <v>18058.5</v>
      </c>
    </row>
    <row r="36" spans="1:6" ht="12.75" customHeight="1">
      <c r="A36" s="21"/>
      <c r="B36" s="218" t="s">
        <v>226</v>
      </c>
      <c r="C36" s="219"/>
      <c r="D36" s="219"/>
      <c r="E36" s="220"/>
      <c r="F36" s="19">
        <v>8487.5</v>
      </c>
    </row>
    <row r="37" spans="1:6" ht="12.75" customHeight="1">
      <c r="A37" s="21"/>
      <c r="B37" s="221" t="s">
        <v>227</v>
      </c>
      <c r="C37" s="222"/>
      <c r="D37" s="222"/>
      <c r="E37" s="223"/>
      <c r="F37" s="140">
        <v>7027.82</v>
      </c>
    </row>
    <row r="38" spans="1:6" ht="12.75">
      <c r="A38" s="21"/>
      <c r="B38" s="224" t="s">
        <v>7</v>
      </c>
      <c r="C38" s="225"/>
      <c r="D38" s="225"/>
      <c r="E38" s="226"/>
      <c r="F38" s="45">
        <f>SUM(F24:F37)</f>
        <v>160500.52216</v>
      </c>
    </row>
    <row r="39" spans="1:6" ht="14.25" customHeight="1">
      <c r="A39" s="7"/>
      <c r="B39" s="215" t="s">
        <v>228</v>
      </c>
      <c r="C39" s="227"/>
      <c r="D39" s="227"/>
      <c r="E39" s="216"/>
      <c r="F39" s="19">
        <v>194961.02</v>
      </c>
    </row>
    <row r="40" spans="1:6" ht="14.25" customHeight="1">
      <c r="A40" s="7"/>
      <c r="B40" s="215" t="s">
        <v>229</v>
      </c>
      <c r="C40" s="227"/>
      <c r="D40" s="227"/>
      <c r="E40" s="216"/>
      <c r="F40" s="19">
        <f>F39-F38</f>
        <v>34460.497839999996</v>
      </c>
    </row>
  </sheetData>
  <sheetProtection/>
  <mergeCells count="32">
    <mergeCell ref="B37:E37"/>
    <mergeCell ref="B38:E38"/>
    <mergeCell ref="B39:E39"/>
    <mergeCell ref="B40:E40"/>
    <mergeCell ref="A19:A20"/>
    <mergeCell ref="B31:E31"/>
    <mergeCell ref="B32:E32"/>
    <mergeCell ref="B33:E33"/>
    <mergeCell ref="A21:A23"/>
    <mergeCell ref="E22:E23"/>
    <mergeCell ref="A16:A18"/>
    <mergeCell ref="E17:E18"/>
    <mergeCell ref="F17:F18"/>
    <mergeCell ref="A12:A13"/>
    <mergeCell ref="B34:E34"/>
    <mergeCell ref="B36:E36"/>
    <mergeCell ref="B35:E35"/>
    <mergeCell ref="B30:E30"/>
    <mergeCell ref="A14:A15"/>
    <mergeCell ref="A2:F2"/>
    <mergeCell ref="F3:F4"/>
    <mergeCell ref="B3:B4"/>
    <mergeCell ref="C3:D3"/>
    <mergeCell ref="A7:A11"/>
    <mergeCell ref="A26:A27"/>
    <mergeCell ref="A28:A29"/>
    <mergeCell ref="F22:F23"/>
    <mergeCell ref="A1:F1"/>
    <mergeCell ref="A3:A4"/>
    <mergeCell ref="E3:E4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875" style="0" customWidth="1"/>
    <col min="2" max="2" width="52.375" style="0" customWidth="1"/>
    <col min="3" max="3" width="6.00390625" style="0" customWidth="1"/>
    <col min="4" max="4" width="7.875" style="0" customWidth="1"/>
    <col min="5" max="5" width="10.375" style="0" customWidth="1"/>
    <col min="6" max="6" width="10.75390625" style="0" customWidth="1"/>
    <col min="7" max="7" width="10.25390625" style="0" hidden="1" customWidth="1"/>
  </cols>
  <sheetData>
    <row r="1" spans="1:7" ht="12.75">
      <c r="A1" s="212" t="s">
        <v>25</v>
      </c>
      <c r="B1" s="213"/>
      <c r="C1" s="213"/>
      <c r="D1" s="213"/>
      <c r="E1" s="213"/>
      <c r="F1" s="213"/>
      <c r="G1" s="214"/>
    </row>
    <row r="2" spans="1:7" ht="12.75">
      <c r="A2" s="212" t="s">
        <v>17</v>
      </c>
      <c r="B2" s="213"/>
      <c r="C2" s="213"/>
      <c r="D2" s="213"/>
      <c r="E2" s="213"/>
      <c r="F2" s="213"/>
      <c r="G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35.2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4.25" customHeight="1" hidden="1">
      <c r="A5" s="29"/>
      <c r="B5" s="3"/>
      <c r="C5" s="15"/>
      <c r="D5" s="15"/>
      <c r="E5" s="1"/>
      <c r="F5" s="4">
        <v>3.528</v>
      </c>
    </row>
    <row r="6" spans="1:6" ht="14.25" customHeight="1">
      <c r="A6" s="29" t="s">
        <v>0</v>
      </c>
      <c r="B6" s="3" t="s">
        <v>1</v>
      </c>
      <c r="C6" s="15"/>
      <c r="D6" s="15"/>
      <c r="E6" s="1"/>
      <c r="F6" s="4"/>
    </row>
    <row r="7" spans="1:6" ht="14.25" customHeight="1">
      <c r="A7" s="271" t="s">
        <v>233</v>
      </c>
      <c r="B7" s="53" t="s">
        <v>105</v>
      </c>
      <c r="C7" s="102"/>
      <c r="D7" s="103"/>
      <c r="E7" s="15"/>
      <c r="F7" s="19"/>
    </row>
    <row r="8" spans="1:6" ht="14.25" customHeight="1">
      <c r="A8" s="272"/>
      <c r="B8" s="70" t="s">
        <v>103</v>
      </c>
      <c r="C8" s="61">
        <v>2.4</v>
      </c>
      <c r="D8" s="62">
        <v>249.34</v>
      </c>
      <c r="E8" s="15">
        <v>249.34</v>
      </c>
      <c r="F8" s="19">
        <v>880</v>
      </c>
    </row>
    <row r="9" spans="1:6" ht="14.25" customHeight="1">
      <c r="A9" s="189"/>
      <c r="B9" s="141" t="s">
        <v>230</v>
      </c>
      <c r="C9" s="159"/>
      <c r="D9" s="159"/>
      <c r="E9" s="190"/>
      <c r="F9" s="158">
        <f>SUM(F8)</f>
        <v>880</v>
      </c>
    </row>
    <row r="10" spans="1:6" ht="14.25" customHeight="1">
      <c r="A10" s="189"/>
      <c r="B10" s="145" t="s">
        <v>231</v>
      </c>
      <c r="C10" s="15"/>
      <c r="D10" s="15"/>
      <c r="E10" s="1"/>
      <c r="F10" s="4"/>
    </row>
    <row r="11" spans="1:6" ht="12.75">
      <c r="A11" s="271" t="s">
        <v>243</v>
      </c>
      <c r="B11" s="68" t="s">
        <v>41</v>
      </c>
      <c r="C11" s="65"/>
      <c r="D11" s="66"/>
      <c r="E11" s="1"/>
      <c r="F11" s="28"/>
    </row>
    <row r="12" spans="1:6" ht="12.75">
      <c r="A12" s="272"/>
      <c r="B12" s="67" t="s">
        <v>31</v>
      </c>
      <c r="C12" s="65">
        <v>4</v>
      </c>
      <c r="D12" s="66">
        <v>76</v>
      </c>
      <c r="E12" s="15"/>
      <c r="F12" s="19">
        <v>76</v>
      </c>
    </row>
    <row r="13" spans="1:6" ht="12.75">
      <c r="A13" s="271" t="s">
        <v>232</v>
      </c>
      <c r="B13" s="114" t="s">
        <v>117</v>
      </c>
      <c r="C13" s="113"/>
      <c r="D13" s="113"/>
      <c r="E13" s="15"/>
      <c r="F13" s="19"/>
    </row>
    <row r="14" spans="1:6" ht="12.75">
      <c r="A14" s="272"/>
      <c r="B14" s="70" t="s">
        <v>118</v>
      </c>
      <c r="C14" s="61">
        <v>8</v>
      </c>
      <c r="D14" s="62">
        <v>12.4</v>
      </c>
      <c r="E14" s="15">
        <v>12.4</v>
      </c>
      <c r="F14" s="19">
        <f>E14*F5</f>
        <v>43.7472</v>
      </c>
    </row>
    <row r="15" spans="1:7" ht="12.75">
      <c r="A15" s="3" t="s">
        <v>2</v>
      </c>
      <c r="B15" s="215" t="s">
        <v>3</v>
      </c>
      <c r="C15" s="227"/>
      <c r="D15" s="216"/>
      <c r="E15" s="1"/>
      <c r="F15" s="24"/>
      <c r="G15" s="9"/>
    </row>
    <row r="16" spans="1:7" ht="15.75" customHeight="1">
      <c r="A16" s="26"/>
      <c r="B16" s="228" t="s">
        <v>6</v>
      </c>
      <c r="C16" s="229"/>
      <c r="D16" s="229"/>
      <c r="E16" s="230"/>
      <c r="F16" s="19">
        <v>15505.26</v>
      </c>
      <c r="G16" s="4"/>
    </row>
    <row r="17" spans="1:7" ht="13.5" customHeight="1">
      <c r="A17" s="5"/>
      <c r="B17" s="228" t="s">
        <v>251</v>
      </c>
      <c r="C17" s="229"/>
      <c r="D17" s="229"/>
      <c r="E17" s="230"/>
      <c r="F17" s="19">
        <v>19820.95</v>
      </c>
      <c r="G17" s="4"/>
    </row>
    <row r="18" spans="1:7" ht="15.75">
      <c r="A18" s="21"/>
      <c r="B18" s="218" t="s">
        <v>214</v>
      </c>
      <c r="C18" s="219"/>
      <c r="D18" s="219"/>
      <c r="E18" s="220"/>
      <c r="F18" s="19">
        <v>3499.46</v>
      </c>
      <c r="G18" s="4"/>
    </row>
    <row r="19" spans="1:7" ht="14.25" customHeight="1">
      <c r="A19" s="21"/>
      <c r="B19" s="218" t="s">
        <v>226</v>
      </c>
      <c r="C19" s="219"/>
      <c r="D19" s="219"/>
      <c r="E19" s="220"/>
      <c r="F19" s="19">
        <v>1644.75</v>
      </c>
      <c r="G19" s="4"/>
    </row>
    <row r="20" spans="1:7" ht="12.75" customHeight="1">
      <c r="A20" s="21"/>
      <c r="B20" s="221" t="s">
        <v>227</v>
      </c>
      <c r="C20" s="222"/>
      <c r="D20" s="222"/>
      <c r="E20" s="223"/>
      <c r="F20" s="140">
        <v>3044</v>
      </c>
      <c r="G20" s="4"/>
    </row>
    <row r="21" spans="1:7" ht="12.75">
      <c r="A21" s="21"/>
      <c r="B21" s="224" t="s">
        <v>7</v>
      </c>
      <c r="C21" s="225"/>
      <c r="D21" s="225"/>
      <c r="E21" s="226"/>
      <c r="F21" s="45">
        <v>44514</v>
      </c>
      <c r="G21" s="4"/>
    </row>
    <row r="22" spans="1:7" ht="12.75">
      <c r="A22" s="7"/>
      <c r="B22" s="215" t="s">
        <v>228</v>
      </c>
      <c r="C22" s="227"/>
      <c r="D22" s="227"/>
      <c r="E22" s="216"/>
      <c r="F22" s="19">
        <v>57877</v>
      </c>
      <c r="G22" s="4"/>
    </row>
    <row r="23" spans="1:7" ht="12.75" customHeight="1">
      <c r="A23" s="7"/>
      <c r="B23" s="215" t="s">
        <v>229</v>
      </c>
      <c r="C23" s="227"/>
      <c r="D23" s="227"/>
      <c r="E23" s="216"/>
      <c r="F23" s="19">
        <f>F22-F21</f>
        <v>13363</v>
      </c>
      <c r="G23" s="4"/>
    </row>
  </sheetData>
  <sheetProtection/>
  <mergeCells count="19">
    <mergeCell ref="A1:G1"/>
    <mergeCell ref="A2:G2"/>
    <mergeCell ref="A3:A4"/>
    <mergeCell ref="B3:B4"/>
    <mergeCell ref="C3:D3"/>
    <mergeCell ref="F3:F4"/>
    <mergeCell ref="E3:E4"/>
    <mergeCell ref="A11:A12"/>
    <mergeCell ref="B15:D15"/>
    <mergeCell ref="A13:A14"/>
    <mergeCell ref="B18:E18"/>
    <mergeCell ref="B19:E19"/>
    <mergeCell ref="A7:A8"/>
    <mergeCell ref="B16:E16"/>
    <mergeCell ref="B17:E17"/>
    <mergeCell ref="B20:E20"/>
    <mergeCell ref="B21:E21"/>
    <mergeCell ref="B22:E22"/>
    <mergeCell ref="B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60">
      <selection activeCell="F88" sqref="F88"/>
    </sheetView>
  </sheetViews>
  <sheetFormatPr defaultColWidth="9.00390625" defaultRowHeight="12.75"/>
  <cols>
    <col min="1" max="1" width="3.75390625" style="0" customWidth="1"/>
    <col min="2" max="2" width="59.00390625" style="0" customWidth="1"/>
    <col min="3" max="3" width="8.00390625" style="0" customWidth="1"/>
    <col min="4" max="4" width="9.00390625" style="0" customWidth="1"/>
    <col min="5" max="5" width="10.625" style="0" hidden="1" customWidth="1"/>
    <col min="6" max="6" width="8.75390625" style="0" customWidth="1"/>
  </cols>
  <sheetData>
    <row r="1" spans="1:6" ht="12.75">
      <c r="A1" s="212" t="s">
        <v>25</v>
      </c>
      <c r="B1" s="213"/>
      <c r="C1" s="213"/>
      <c r="D1" s="213"/>
      <c r="E1" s="213"/>
      <c r="F1" s="213"/>
    </row>
    <row r="2" spans="1:6" ht="12.75">
      <c r="A2" s="212" t="s">
        <v>18</v>
      </c>
      <c r="B2" s="213"/>
      <c r="C2" s="213"/>
      <c r="D2" s="213"/>
      <c r="E2" s="213"/>
      <c r="F2" s="213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32.2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0.75" customHeight="1">
      <c r="A5" s="29"/>
      <c r="B5" s="3"/>
      <c r="C5" s="1"/>
      <c r="D5" s="1"/>
      <c r="E5" s="1"/>
      <c r="F5" s="4">
        <v>3.528</v>
      </c>
    </row>
    <row r="6" spans="1:6" ht="14.25" customHeight="1">
      <c r="A6" s="29" t="s">
        <v>0</v>
      </c>
      <c r="B6" s="3" t="s">
        <v>1</v>
      </c>
      <c r="C6" s="1"/>
      <c r="D6" s="1"/>
      <c r="E6" s="1"/>
      <c r="F6" s="4"/>
    </row>
    <row r="7" spans="1:6" ht="12.75">
      <c r="A7" s="204" t="s">
        <v>243</v>
      </c>
      <c r="B7" s="68" t="s">
        <v>45</v>
      </c>
      <c r="C7" s="69"/>
      <c r="D7" s="1"/>
      <c r="E7" s="17"/>
      <c r="F7" s="30"/>
    </row>
    <row r="8" spans="1:6" ht="12.75">
      <c r="A8" s="274"/>
      <c r="B8" s="67" t="s">
        <v>46</v>
      </c>
      <c r="C8" s="65">
        <v>2</v>
      </c>
      <c r="D8" s="66">
        <v>80</v>
      </c>
      <c r="E8" s="239">
        <v>1108.2</v>
      </c>
      <c r="F8" s="252">
        <f>E8*F5</f>
        <v>3909.7296</v>
      </c>
    </row>
    <row r="9" spans="1:6" ht="12.75" customHeight="1">
      <c r="A9" s="274"/>
      <c r="B9" s="67" t="s">
        <v>47</v>
      </c>
      <c r="C9" s="65">
        <v>2</v>
      </c>
      <c r="D9" s="66">
        <v>100</v>
      </c>
      <c r="E9" s="240"/>
      <c r="F9" s="254"/>
    </row>
    <row r="10" spans="1:6" ht="12.75">
      <c r="A10" s="274"/>
      <c r="B10" s="67" t="s">
        <v>48</v>
      </c>
      <c r="C10" s="65">
        <v>2</v>
      </c>
      <c r="D10" s="66">
        <v>928.2</v>
      </c>
      <c r="E10" s="241"/>
      <c r="F10" s="253"/>
    </row>
    <row r="11" spans="1:6" ht="12.75">
      <c r="A11" s="274"/>
      <c r="B11" s="68" t="s">
        <v>49</v>
      </c>
      <c r="C11" s="69"/>
      <c r="D11" s="1"/>
      <c r="E11" s="4"/>
      <c r="F11" s="23"/>
    </row>
    <row r="12" spans="1:6" ht="12.75">
      <c r="A12" s="274"/>
      <c r="B12" s="67" t="s">
        <v>50</v>
      </c>
      <c r="C12" s="65">
        <v>3</v>
      </c>
      <c r="D12" s="66">
        <v>255</v>
      </c>
      <c r="E12" s="239">
        <v>339.5</v>
      </c>
      <c r="F12" s="252">
        <f>E12*F5</f>
        <v>1197.756</v>
      </c>
    </row>
    <row r="13" spans="1:6" ht="12.75">
      <c r="A13" s="274"/>
      <c r="B13" s="67" t="s">
        <v>51</v>
      </c>
      <c r="C13" s="65">
        <v>5</v>
      </c>
      <c r="D13" s="66">
        <v>84.5</v>
      </c>
      <c r="E13" s="241"/>
      <c r="F13" s="253"/>
    </row>
    <row r="14" spans="1:6" ht="12.75">
      <c r="A14" s="274"/>
      <c r="B14" s="68" t="s">
        <v>52</v>
      </c>
      <c r="C14" s="69"/>
      <c r="D14" s="1"/>
      <c r="E14" s="4"/>
      <c r="F14" s="23"/>
    </row>
    <row r="15" spans="1:6" ht="12.75">
      <c r="A15" s="274"/>
      <c r="B15" s="67" t="s">
        <v>53</v>
      </c>
      <c r="C15" s="65">
        <v>10</v>
      </c>
      <c r="D15" s="66">
        <v>85</v>
      </c>
      <c r="E15" s="239">
        <v>101.86</v>
      </c>
      <c r="F15" s="252">
        <f>E15*F5</f>
        <v>359.36208</v>
      </c>
    </row>
    <row r="16" spans="1:6" ht="12.75">
      <c r="A16" s="274"/>
      <c r="B16" s="67" t="s">
        <v>54</v>
      </c>
      <c r="C16" s="65">
        <v>10</v>
      </c>
      <c r="D16" s="66">
        <v>16.86</v>
      </c>
      <c r="E16" s="241"/>
      <c r="F16" s="253"/>
    </row>
    <row r="17" spans="1:6" ht="15">
      <c r="A17" s="236" t="s">
        <v>239</v>
      </c>
      <c r="B17" s="94" t="s">
        <v>74</v>
      </c>
      <c r="C17" s="75"/>
      <c r="D17" s="81"/>
      <c r="E17" s="34"/>
      <c r="F17" s="35"/>
    </row>
    <row r="18" spans="1:6" ht="12.75" customHeight="1">
      <c r="A18" s="237"/>
      <c r="B18" s="93" t="s">
        <v>75</v>
      </c>
      <c r="C18" s="90">
        <v>80</v>
      </c>
      <c r="D18" s="83">
        <v>107.2</v>
      </c>
      <c r="E18" s="277">
        <v>15911.29</v>
      </c>
      <c r="F18" s="252">
        <f>E18*F5</f>
        <v>56135.03112000001</v>
      </c>
    </row>
    <row r="19" spans="1:7" ht="12.75">
      <c r="A19" s="237"/>
      <c r="B19" s="93" t="s">
        <v>76</v>
      </c>
      <c r="C19" s="90">
        <v>0.27</v>
      </c>
      <c r="D19" s="91">
        <v>13311</v>
      </c>
      <c r="E19" s="278"/>
      <c r="F19" s="254"/>
      <c r="G19" s="273"/>
    </row>
    <row r="20" spans="1:7" ht="12.75">
      <c r="A20" s="237"/>
      <c r="B20" s="93" t="s">
        <v>77</v>
      </c>
      <c r="C20" s="90">
        <v>500</v>
      </c>
      <c r="D20" s="83">
        <v>340</v>
      </c>
      <c r="E20" s="278"/>
      <c r="F20" s="254"/>
      <c r="G20" s="273"/>
    </row>
    <row r="21" spans="1:7" ht="12.75">
      <c r="A21" s="237"/>
      <c r="B21" s="93" t="s">
        <v>78</v>
      </c>
      <c r="C21" s="90">
        <v>1</v>
      </c>
      <c r="D21" s="83">
        <v>32.3</v>
      </c>
      <c r="E21" s="278"/>
      <c r="F21" s="254"/>
      <c r="G21" s="273"/>
    </row>
    <row r="22" spans="1:7" ht="12.75">
      <c r="A22" s="237"/>
      <c r="B22" s="93" t="s">
        <v>79</v>
      </c>
      <c r="C22" s="90">
        <v>1</v>
      </c>
      <c r="D22" s="83">
        <v>48.79</v>
      </c>
      <c r="E22" s="278"/>
      <c r="F22" s="254"/>
      <c r="G22" s="273"/>
    </row>
    <row r="23" spans="1:7" ht="12.75">
      <c r="A23" s="237"/>
      <c r="B23" s="93" t="s">
        <v>80</v>
      </c>
      <c r="C23" s="90">
        <v>200</v>
      </c>
      <c r="D23" s="83">
        <v>380</v>
      </c>
      <c r="E23" s="278"/>
      <c r="F23" s="254"/>
      <c r="G23" s="273"/>
    </row>
    <row r="24" spans="1:7" ht="12.75">
      <c r="A24" s="237"/>
      <c r="B24" s="93" t="s">
        <v>81</v>
      </c>
      <c r="C24" s="90">
        <v>600</v>
      </c>
      <c r="D24" s="91">
        <v>1530</v>
      </c>
      <c r="E24" s="278"/>
      <c r="F24" s="254"/>
      <c r="G24" s="273"/>
    </row>
    <row r="25" spans="1:7" ht="12.75">
      <c r="A25" s="237"/>
      <c r="B25" s="93" t="s">
        <v>82</v>
      </c>
      <c r="C25" s="90">
        <v>1</v>
      </c>
      <c r="D25" s="83">
        <v>60</v>
      </c>
      <c r="E25" s="278"/>
      <c r="F25" s="254"/>
      <c r="G25" s="273"/>
    </row>
    <row r="26" spans="1:7" ht="12.75">
      <c r="A26" s="237"/>
      <c r="B26" s="93" t="s">
        <v>83</v>
      </c>
      <c r="C26" s="90">
        <v>300</v>
      </c>
      <c r="D26" s="83">
        <v>102</v>
      </c>
      <c r="E26" s="279"/>
      <c r="F26" s="253"/>
      <c r="G26" s="273"/>
    </row>
    <row r="27" spans="1:7" ht="15">
      <c r="A27" s="237"/>
      <c r="B27" s="74" t="s">
        <v>84</v>
      </c>
      <c r="C27" s="92"/>
      <c r="D27" s="91"/>
      <c r="E27" s="11"/>
      <c r="F27" s="23"/>
      <c r="G27" s="273"/>
    </row>
    <row r="28" spans="1:7" ht="12.75">
      <c r="A28" s="237"/>
      <c r="B28" s="93" t="s">
        <v>46</v>
      </c>
      <c r="C28" s="90">
        <v>3</v>
      </c>
      <c r="D28" s="83">
        <v>120</v>
      </c>
      <c r="E28" s="208">
        <v>1700.1</v>
      </c>
      <c r="F28" s="252">
        <f>E28*F5</f>
        <v>5997.9528</v>
      </c>
      <c r="G28" s="273"/>
    </row>
    <row r="29" spans="1:7" ht="12.75">
      <c r="A29" s="237"/>
      <c r="B29" s="93" t="s">
        <v>34</v>
      </c>
      <c r="C29" s="90">
        <v>3</v>
      </c>
      <c r="D29" s="91">
        <v>1430.1</v>
      </c>
      <c r="E29" s="256"/>
      <c r="F29" s="254"/>
      <c r="G29" s="273"/>
    </row>
    <row r="30" spans="1:7" ht="12.75">
      <c r="A30" s="237"/>
      <c r="B30" s="93" t="s">
        <v>47</v>
      </c>
      <c r="C30" s="90">
        <v>3</v>
      </c>
      <c r="D30" s="83">
        <v>150</v>
      </c>
      <c r="E30" s="209"/>
      <c r="F30" s="253"/>
      <c r="G30" s="273"/>
    </row>
    <row r="31" spans="1:7" ht="15">
      <c r="A31" s="237"/>
      <c r="B31" s="94" t="s">
        <v>85</v>
      </c>
      <c r="C31" s="75"/>
      <c r="D31" s="81"/>
      <c r="E31" s="11"/>
      <c r="F31" s="23"/>
      <c r="G31" s="273"/>
    </row>
    <row r="32" spans="1:7" ht="12.75">
      <c r="A32" s="237"/>
      <c r="B32" s="93" t="s">
        <v>86</v>
      </c>
      <c r="C32" s="90">
        <v>1</v>
      </c>
      <c r="D32" s="83">
        <v>40</v>
      </c>
      <c r="E32" s="208">
        <v>913</v>
      </c>
      <c r="F32" s="252">
        <f>E32*F5</f>
        <v>3221.064</v>
      </c>
      <c r="G32" s="273"/>
    </row>
    <row r="33" spans="1:7" ht="12.75">
      <c r="A33" s="237"/>
      <c r="B33" s="93" t="s">
        <v>87</v>
      </c>
      <c r="C33" s="90">
        <v>1</v>
      </c>
      <c r="D33" s="83">
        <v>240</v>
      </c>
      <c r="E33" s="256"/>
      <c r="F33" s="254"/>
      <c r="G33" s="273"/>
    </row>
    <row r="34" spans="1:7" ht="12.75">
      <c r="A34" s="237"/>
      <c r="B34" s="93" t="s">
        <v>88</v>
      </c>
      <c r="C34" s="90">
        <v>1</v>
      </c>
      <c r="D34" s="83">
        <v>152</v>
      </c>
      <c r="E34" s="256"/>
      <c r="F34" s="254"/>
      <c r="G34" s="273"/>
    </row>
    <row r="35" spans="1:7" ht="12.75">
      <c r="A35" s="237"/>
      <c r="B35" s="93" t="s">
        <v>89</v>
      </c>
      <c r="C35" s="90">
        <v>4</v>
      </c>
      <c r="D35" s="83">
        <v>420</v>
      </c>
      <c r="E35" s="256"/>
      <c r="F35" s="254"/>
      <c r="G35" s="273"/>
    </row>
    <row r="36" spans="1:7" ht="12.75">
      <c r="A36" s="238"/>
      <c r="B36" s="93" t="s">
        <v>90</v>
      </c>
      <c r="C36" s="90">
        <v>2</v>
      </c>
      <c r="D36" s="83">
        <v>61</v>
      </c>
      <c r="E36" s="209"/>
      <c r="F36" s="253"/>
      <c r="G36" s="273"/>
    </row>
    <row r="37" spans="1:7" ht="12.75">
      <c r="A37" s="275" t="s">
        <v>233</v>
      </c>
      <c r="B37" s="53" t="s">
        <v>106</v>
      </c>
      <c r="C37" s="102"/>
      <c r="D37" s="103"/>
      <c r="E37" s="11"/>
      <c r="F37" s="23"/>
      <c r="G37" s="273"/>
    </row>
    <row r="38" spans="1:7" ht="12.75">
      <c r="A38" s="276"/>
      <c r="B38" s="70" t="s">
        <v>107</v>
      </c>
      <c r="C38" s="61">
        <v>6</v>
      </c>
      <c r="D38" s="62">
        <v>756</v>
      </c>
      <c r="E38" s="280">
        <v>1247.46</v>
      </c>
      <c r="F38" s="252">
        <f>E38*F5</f>
        <v>4401.03888</v>
      </c>
      <c r="G38" s="273"/>
    </row>
    <row r="39" spans="1:7" ht="12.75">
      <c r="A39" s="276"/>
      <c r="B39" s="70" t="s">
        <v>108</v>
      </c>
      <c r="C39" s="61">
        <v>1</v>
      </c>
      <c r="D39" s="62">
        <v>440</v>
      </c>
      <c r="E39" s="281"/>
      <c r="F39" s="254"/>
      <c r="G39" s="273"/>
    </row>
    <row r="40" spans="1:6" ht="12.75">
      <c r="A40" s="276"/>
      <c r="B40" s="70" t="s">
        <v>70</v>
      </c>
      <c r="C40" s="61">
        <v>0.5</v>
      </c>
      <c r="D40" s="62">
        <v>51.46</v>
      </c>
      <c r="E40" s="282"/>
      <c r="F40" s="253"/>
    </row>
    <row r="41" spans="1:6" ht="12.75">
      <c r="A41" s="236" t="s">
        <v>232</v>
      </c>
      <c r="B41" s="114" t="s">
        <v>120</v>
      </c>
      <c r="C41" s="113"/>
      <c r="D41" s="113"/>
      <c r="E41" s="11"/>
      <c r="F41" s="23"/>
    </row>
    <row r="42" spans="1:6" ht="12.75">
      <c r="A42" s="237"/>
      <c r="B42" s="70" t="s">
        <v>119</v>
      </c>
      <c r="C42" s="61">
        <v>15</v>
      </c>
      <c r="D42" s="104">
        <v>2700</v>
      </c>
      <c r="E42" s="11">
        <v>2700</v>
      </c>
      <c r="F42" s="23">
        <f>E42*F5</f>
        <v>9525.6</v>
      </c>
    </row>
    <row r="43" spans="1:6" ht="12.75" customHeight="1">
      <c r="A43" s="237"/>
      <c r="B43" s="116" t="s">
        <v>121</v>
      </c>
      <c r="C43" s="113"/>
      <c r="D43" s="113"/>
      <c r="E43" s="11"/>
      <c r="F43" s="23"/>
    </row>
    <row r="44" spans="1:6" ht="12.75">
      <c r="A44" s="237"/>
      <c r="B44" s="70" t="s">
        <v>122</v>
      </c>
      <c r="C44" s="61">
        <v>4</v>
      </c>
      <c r="D44" s="104">
        <v>1260</v>
      </c>
      <c r="E44" s="208">
        <v>1670</v>
      </c>
      <c r="F44" s="252">
        <f>E44*F5</f>
        <v>5891.76</v>
      </c>
    </row>
    <row r="45" spans="1:6" ht="12.75">
      <c r="A45" s="237"/>
      <c r="B45" s="70" t="s">
        <v>42</v>
      </c>
      <c r="C45" s="61">
        <v>1</v>
      </c>
      <c r="D45" s="62">
        <v>410</v>
      </c>
      <c r="E45" s="209"/>
      <c r="F45" s="253"/>
    </row>
    <row r="46" spans="1:6" ht="12.75">
      <c r="A46" s="237"/>
      <c r="B46" s="116" t="s">
        <v>123</v>
      </c>
      <c r="C46" s="113"/>
      <c r="D46" s="113"/>
      <c r="E46" s="11"/>
      <c r="F46" s="23"/>
    </row>
    <row r="47" spans="1:6" ht="12.75">
      <c r="A47" s="237"/>
      <c r="B47" s="70" t="s">
        <v>124</v>
      </c>
      <c r="C47" s="61">
        <v>5</v>
      </c>
      <c r="D47" s="62">
        <v>295</v>
      </c>
      <c r="E47" s="208">
        <v>756.72</v>
      </c>
      <c r="F47" s="252">
        <f>E47*F5</f>
        <v>2669.70816</v>
      </c>
    </row>
    <row r="48" spans="1:6" ht="12.75">
      <c r="A48" s="237"/>
      <c r="B48" s="70" t="s">
        <v>108</v>
      </c>
      <c r="C48" s="61">
        <v>1</v>
      </c>
      <c r="D48" s="62">
        <v>440</v>
      </c>
      <c r="E48" s="256"/>
      <c r="F48" s="254"/>
    </row>
    <row r="49" spans="1:6" ht="12.75">
      <c r="A49" s="237"/>
      <c r="B49" s="70" t="s">
        <v>70</v>
      </c>
      <c r="C49" s="61">
        <v>0.2</v>
      </c>
      <c r="D49" s="62">
        <v>21.72</v>
      </c>
      <c r="E49" s="209"/>
      <c r="F49" s="253"/>
    </row>
    <row r="50" spans="1:6" ht="12.75">
      <c r="A50" s="237"/>
      <c r="B50" s="116" t="s">
        <v>125</v>
      </c>
      <c r="C50" s="113"/>
      <c r="D50" s="113"/>
      <c r="E50" s="11"/>
      <c r="F50" s="23"/>
    </row>
    <row r="51" spans="1:6" ht="12.75">
      <c r="A51" s="238"/>
      <c r="B51" s="70" t="s">
        <v>115</v>
      </c>
      <c r="C51" s="61">
        <v>1.5</v>
      </c>
      <c r="D51" s="62">
        <v>247.22</v>
      </c>
      <c r="E51" s="11">
        <v>247.22</v>
      </c>
      <c r="F51" s="23">
        <f>E51*F5</f>
        <v>872.1921600000001</v>
      </c>
    </row>
    <row r="52" spans="1:6" ht="12.75">
      <c r="A52" s="237" t="s">
        <v>234</v>
      </c>
      <c r="B52" s="53" t="s">
        <v>180</v>
      </c>
      <c r="C52" s="111"/>
      <c r="D52" s="104"/>
      <c r="E52" s="11"/>
      <c r="F52" s="23"/>
    </row>
    <row r="53" spans="1:6" ht="12.75">
      <c r="A53" s="237"/>
      <c r="B53" s="70" t="s">
        <v>181</v>
      </c>
      <c r="C53" s="61">
        <v>10</v>
      </c>
      <c r="D53" s="62">
        <v>345.98</v>
      </c>
      <c r="E53" s="208">
        <v>863.94</v>
      </c>
      <c r="F53" s="252">
        <f>E53*F5</f>
        <v>3047.98032</v>
      </c>
    </row>
    <row r="54" spans="1:6" ht="12.75">
      <c r="A54" s="237"/>
      <c r="B54" s="70" t="s">
        <v>182</v>
      </c>
      <c r="C54" s="61">
        <v>6.5</v>
      </c>
      <c r="D54" s="62">
        <v>336.51</v>
      </c>
      <c r="E54" s="256"/>
      <c r="F54" s="254"/>
    </row>
    <row r="55" spans="1:6" ht="12.75">
      <c r="A55" s="237"/>
      <c r="B55" s="70" t="s">
        <v>70</v>
      </c>
      <c r="C55" s="61">
        <v>1.2</v>
      </c>
      <c r="D55" s="62">
        <v>181.45</v>
      </c>
      <c r="E55" s="209"/>
      <c r="F55" s="253"/>
    </row>
    <row r="56" spans="1:6" ht="12.75">
      <c r="A56" s="236" t="s">
        <v>235</v>
      </c>
      <c r="B56" s="53" t="s">
        <v>173</v>
      </c>
      <c r="C56" s="123"/>
      <c r="D56" s="87"/>
      <c r="E56" s="11"/>
      <c r="F56" s="23"/>
    </row>
    <row r="57" spans="1:6" ht="12.75">
      <c r="A57" s="237"/>
      <c r="B57" s="126" t="s">
        <v>174</v>
      </c>
      <c r="C57" s="124">
        <v>1</v>
      </c>
      <c r="D57" s="125">
        <v>45</v>
      </c>
      <c r="E57" s="208">
        <v>774.75</v>
      </c>
      <c r="F57" s="252">
        <f>E57*F5</f>
        <v>2733.318</v>
      </c>
    </row>
    <row r="58" spans="1:6" ht="12.75">
      <c r="A58" s="237"/>
      <c r="B58" s="126" t="s">
        <v>66</v>
      </c>
      <c r="C58" s="124">
        <v>5.5</v>
      </c>
      <c r="D58" s="125">
        <v>654.15</v>
      </c>
      <c r="E58" s="256"/>
      <c r="F58" s="254"/>
    </row>
    <row r="59" spans="1:6" ht="12.75">
      <c r="A59" s="237"/>
      <c r="B59" s="126" t="s">
        <v>70</v>
      </c>
      <c r="C59" s="124">
        <v>0.5</v>
      </c>
      <c r="D59" s="125">
        <v>75.6</v>
      </c>
      <c r="E59" s="209"/>
      <c r="F59" s="253"/>
    </row>
    <row r="60" spans="1:6" ht="12.75">
      <c r="A60" s="236" t="s">
        <v>237</v>
      </c>
      <c r="B60" s="53" t="s">
        <v>215</v>
      </c>
      <c r="C60" s="129"/>
      <c r="D60" s="130"/>
      <c r="E60" s="11"/>
      <c r="F60" s="23"/>
    </row>
    <row r="61" spans="1:6" ht="12.75">
      <c r="A61" s="237"/>
      <c r="B61" s="132" t="s">
        <v>50</v>
      </c>
      <c r="C61" s="129">
        <v>4</v>
      </c>
      <c r="D61" s="130">
        <v>340</v>
      </c>
      <c r="E61" s="11">
        <v>340</v>
      </c>
      <c r="F61" s="23">
        <f>E61*F5</f>
        <v>1199.52</v>
      </c>
    </row>
    <row r="62" spans="1:6" ht="12.75">
      <c r="A62" s="237"/>
      <c r="B62" s="53" t="s">
        <v>216</v>
      </c>
      <c r="C62" s="129"/>
      <c r="D62" s="130"/>
      <c r="E62" s="11"/>
      <c r="F62" s="23"/>
    </row>
    <row r="63" spans="1:6" ht="12.75">
      <c r="A63" s="237"/>
      <c r="B63" s="132" t="s">
        <v>217</v>
      </c>
      <c r="C63" s="129">
        <v>2</v>
      </c>
      <c r="D63" s="130">
        <v>71.98</v>
      </c>
      <c r="E63" s="208">
        <v>102.22</v>
      </c>
      <c r="F63" s="252">
        <f>E63*F5</f>
        <v>360.63216</v>
      </c>
    </row>
    <row r="64" spans="1:6" ht="12.75">
      <c r="A64" s="237"/>
      <c r="B64" s="132" t="s">
        <v>70</v>
      </c>
      <c r="C64" s="129">
        <v>0.2</v>
      </c>
      <c r="D64" s="130">
        <v>30.24</v>
      </c>
      <c r="E64" s="209"/>
      <c r="F64" s="253"/>
    </row>
    <row r="65" spans="1:6" ht="12.75">
      <c r="A65" s="237"/>
      <c r="B65" s="53" t="s">
        <v>218</v>
      </c>
      <c r="C65" s="129"/>
      <c r="D65" s="130"/>
      <c r="E65" s="11"/>
      <c r="F65" s="23"/>
    </row>
    <row r="66" spans="1:6" ht="12.75">
      <c r="A66" s="237"/>
      <c r="B66" s="132" t="s">
        <v>219</v>
      </c>
      <c r="C66" s="129">
        <v>1</v>
      </c>
      <c r="D66" s="130">
        <v>453.46</v>
      </c>
      <c r="E66" s="208">
        <v>498.46</v>
      </c>
      <c r="F66" s="252">
        <f>E66*F5</f>
        <v>1758.5668799999999</v>
      </c>
    </row>
    <row r="67" spans="1:6" ht="12.75">
      <c r="A67" s="237"/>
      <c r="B67" s="132" t="s">
        <v>220</v>
      </c>
      <c r="C67" s="129">
        <v>1</v>
      </c>
      <c r="D67" s="130">
        <v>45</v>
      </c>
      <c r="E67" s="209"/>
      <c r="F67" s="253"/>
    </row>
    <row r="68" spans="1:6" ht="12.75">
      <c r="A68" s="115"/>
      <c r="B68" s="141" t="s">
        <v>230</v>
      </c>
      <c r="C68" s="183"/>
      <c r="D68" s="191">
        <f>SUM(D7:D67)</f>
        <v>29274.719999999998</v>
      </c>
      <c r="E68" s="183">
        <f>SUM(E7:E67)</f>
        <v>29274.72</v>
      </c>
      <c r="F68" s="184">
        <f>SUM(F7:F67)</f>
        <v>103281.21216</v>
      </c>
    </row>
    <row r="69" spans="1:6" ht="15">
      <c r="A69" s="115"/>
      <c r="B69" s="145" t="s">
        <v>231</v>
      </c>
      <c r="C69" s="11"/>
      <c r="D69" s="43"/>
      <c r="E69" s="11"/>
      <c r="F69" s="23"/>
    </row>
    <row r="70" spans="1:6" ht="12.75">
      <c r="A70" s="204" t="s">
        <v>247</v>
      </c>
      <c r="B70" s="53" t="s">
        <v>109</v>
      </c>
      <c r="C70" s="50"/>
      <c r="D70" s="51"/>
      <c r="E70" s="16"/>
      <c r="F70" s="16"/>
    </row>
    <row r="71" spans="1:6" ht="12.75">
      <c r="A71" s="205"/>
      <c r="B71" s="54" t="s">
        <v>31</v>
      </c>
      <c r="C71" s="50">
        <v>30</v>
      </c>
      <c r="D71" s="52">
        <v>171</v>
      </c>
      <c r="E71" s="4"/>
      <c r="F71" s="23">
        <v>480</v>
      </c>
    </row>
    <row r="72" spans="1:6" ht="12.75">
      <c r="A72" s="236" t="s">
        <v>234</v>
      </c>
      <c r="B72" s="53" t="s">
        <v>178</v>
      </c>
      <c r="C72" s="111"/>
      <c r="D72" s="104"/>
      <c r="E72" s="11"/>
      <c r="F72" s="23"/>
    </row>
    <row r="73" spans="1:6" ht="12.75">
      <c r="A73" s="238"/>
      <c r="B73" s="70" t="s">
        <v>179</v>
      </c>
      <c r="C73" s="61">
        <v>5</v>
      </c>
      <c r="D73" s="62">
        <v>450</v>
      </c>
      <c r="E73" s="11">
        <v>450</v>
      </c>
      <c r="F73" s="23">
        <v>1588</v>
      </c>
    </row>
    <row r="74" spans="1:6" ht="12.75">
      <c r="A74" s="236" t="s">
        <v>246</v>
      </c>
      <c r="B74" s="53" t="s">
        <v>224</v>
      </c>
      <c r="C74" s="129"/>
      <c r="D74" s="131"/>
      <c r="E74" s="11"/>
      <c r="F74" s="23"/>
    </row>
    <row r="75" spans="1:6" ht="12.75">
      <c r="A75" s="237"/>
      <c r="B75" s="132" t="s">
        <v>46</v>
      </c>
      <c r="C75" s="129">
        <v>2</v>
      </c>
      <c r="D75" s="130">
        <v>80</v>
      </c>
      <c r="E75" s="208">
        <v>186</v>
      </c>
      <c r="F75" s="252">
        <v>656</v>
      </c>
    </row>
    <row r="76" spans="1:6" ht="12.75">
      <c r="A76" s="238"/>
      <c r="B76" s="132" t="s">
        <v>47</v>
      </c>
      <c r="C76" s="129">
        <v>2</v>
      </c>
      <c r="D76" s="130">
        <v>106</v>
      </c>
      <c r="E76" s="209"/>
      <c r="F76" s="253"/>
    </row>
    <row r="77" spans="1:6" ht="12.75">
      <c r="A77" s="3" t="s">
        <v>2</v>
      </c>
      <c r="B77" s="215" t="s">
        <v>3</v>
      </c>
      <c r="C77" s="227"/>
      <c r="D77" s="216"/>
      <c r="E77" s="1"/>
      <c r="F77" s="25"/>
    </row>
    <row r="78" spans="1:6" ht="14.25" customHeight="1">
      <c r="A78" s="26"/>
      <c r="B78" s="228" t="s">
        <v>6</v>
      </c>
      <c r="C78" s="229"/>
      <c r="D78" s="229"/>
      <c r="E78" s="230"/>
      <c r="F78" s="19">
        <v>178787.1</v>
      </c>
    </row>
    <row r="79" spans="1:6" ht="12" customHeight="1">
      <c r="A79" s="5"/>
      <c r="B79" s="228" t="s">
        <v>251</v>
      </c>
      <c r="C79" s="229"/>
      <c r="D79" s="229"/>
      <c r="E79" s="230"/>
      <c r="F79" s="19">
        <v>313191</v>
      </c>
    </row>
    <row r="80" spans="1:6" ht="12.75" customHeight="1">
      <c r="A80" s="20"/>
      <c r="B80" s="228" t="s">
        <v>211</v>
      </c>
      <c r="C80" s="229"/>
      <c r="D80" s="229"/>
      <c r="E80" s="230"/>
      <c r="F80" s="19"/>
    </row>
    <row r="81" spans="1:6" ht="15.75">
      <c r="A81" s="21"/>
      <c r="B81" s="228" t="s">
        <v>212</v>
      </c>
      <c r="C81" s="229"/>
      <c r="D81" s="229"/>
      <c r="E81" s="230"/>
      <c r="F81" s="19">
        <v>7893.48</v>
      </c>
    </row>
    <row r="82" spans="1:6" ht="12.75" customHeight="1">
      <c r="A82" s="21"/>
      <c r="B82" s="218" t="s">
        <v>213</v>
      </c>
      <c r="C82" s="219"/>
      <c r="D82" s="219"/>
      <c r="E82" s="220"/>
      <c r="F82" s="19">
        <v>8538.03</v>
      </c>
    </row>
    <row r="83" spans="1:6" ht="15.75">
      <c r="A83" s="21"/>
      <c r="B83" s="218" t="s">
        <v>214</v>
      </c>
      <c r="C83" s="219"/>
      <c r="D83" s="219"/>
      <c r="E83" s="220"/>
      <c r="F83" s="19">
        <v>72230.4</v>
      </c>
    </row>
    <row r="84" spans="1:6" ht="14.25" customHeight="1">
      <c r="A84" s="21"/>
      <c r="B84" s="218" t="s">
        <v>226</v>
      </c>
      <c r="C84" s="219"/>
      <c r="D84" s="219"/>
      <c r="E84" s="220"/>
      <c r="F84" s="19">
        <v>33948.29</v>
      </c>
    </row>
    <row r="85" spans="1:6" ht="14.25" customHeight="1">
      <c r="A85" s="21"/>
      <c r="B85" s="221" t="s">
        <v>227</v>
      </c>
      <c r="C85" s="222"/>
      <c r="D85" s="222"/>
      <c r="E85" s="223"/>
      <c r="F85" s="140">
        <v>25733.69</v>
      </c>
    </row>
    <row r="86" spans="1:6" ht="12.75" customHeight="1">
      <c r="A86" s="21"/>
      <c r="B86" s="224" t="s">
        <v>7</v>
      </c>
      <c r="C86" s="225"/>
      <c r="D86" s="225"/>
      <c r="E86" s="226"/>
      <c r="F86" s="45">
        <f>SUM(F68:F85)</f>
        <v>746327.20216</v>
      </c>
    </row>
    <row r="87" spans="1:6" ht="12.75">
      <c r="A87" s="7"/>
      <c r="B87" s="215" t="s">
        <v>228</v>
      </c>
      <c r="C87" s="227"/>
      <c r="D87" s="227"/>
      <c r="E87" s="216"/>
      <c r="F87" s="45">
        <v>750192.21</v>
      </c>
    </row>
    <row r="88" spans="1:6" ht="12.75">
      <c r="A88" s="7"/>
      <c r="B88" s="215" t="s">
        <v>229</v>
      </c>
      <c r="C88" s="227"/>
      <c r="D88" s="227"/>
      <c r="E88" s="216"/>
      <c r="F88" s="45">
        <f>F87-F86</f>
        <v>3865.0078399999766</v>
      </c>
    </row>
  </sheetData>
  <sheetProtection/>
  <mergeCells count="58">
    <mergeCell ref="E47:E49"/>
    <mergeCell ref="A1:F1"/>
    <mergeCell ref="A2:F2"/>
    <mergeCell ref="A3:A4"/>
    <mergeCell ref="B3:B4"/>
    <mergeCell ref="F3:F4"/>
    <mergeCell ref="C3:D3"/>
    <mergeCell ref="E3:E4"/>
    <mergeCell ref="A17:A36"/>
    <mergeCell ref="E18:E26"/>
    <mergeCell ref="F18:F26"/>
    <mergeCell ref="E28:E30"/>
    <mergeCell ref="E38:E40"/>
    <mergeCell ref="F38:F40"/>
    <mergeCell ref="F12:F13"/>
    <mergeCell ref="E15:E16"/>
    <mergeCell ref="F15:F16"/>
    <mergeCell ref="A7:A16"/>
    <mergeCell ref="E8:E10"/>
    <mergeCell ref="F8:F10"/>
    <mergeCell ref="E12:E13"/>
    <mergeCell ref="F57:F59"/>
    <mergeCell ref="E32:E36"/>
    <mergeCell ref="A37:A40"/>
    <mergeCell ref="F47:F49"/>
    <mergeCell ref="F28:F30"/>
    <mergeCell ref="F32:F36"/>
    <mergeCell ref="A70:A71"/>
    <mergeCell ref="A72:A73"/>
    <mergeCell ref="A41:A51"/>
    <mergeCell ref="A56:A59"/>
    <mergeCell ref="A52:A55"/>
    <mergeCell ref="G19:G39"/>
    <mergeCell ref="E53:E55"/>
    <mergeCell ref="F53:F55"/>
    <mergeCell ref="E44:E45"/>
    <mergeCell ref="F44:F45"/>
    <mergeCell ref="E63:E64"/>
    <mergeCell ref="B77:D77"/>
    <mergeCell ref="E57:E59"/>
    <mergeCell ref="B78:E78"/>
    <mergeCell ref="B79:E79"/>
    <mergeCell ref="B80:E80"/>
    <mergeCell ref="B88:E88"/>
    <mergeCell ref="F63:F64"/>
    <mergeCell ref="E66:E67"/>
    <mergeCell ref="F66:F67"/>
    <mergeCell ref="B82:E82"/>
    <mergeCell ref="B83:E83"/>
    <mergeCell ref="B84:E84"/>
    <mergeCell ref="A60:A67"/>
    <mergeCell ref="A74:A76"/>
    <mergeCell ref="E75:E76"/>
    <mergeCell ref="F75:F76"/>
    <mergeCell ref="B85:E85"/>
    <mergeCell ref="B86:E86"/>
    <mergeCell ref="B87:E87"/>
    <mergeCell ref="B81:E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9">
      <selection activeCell="F56" sqref="F56"/>
    </sheetView>
  </sheetViews>
  <sheetFormatPr defaultColWidth="9.00390625" defaultRowHeight="12.75"/>
  <cols>
    <col min="1" max="1" width="3.25390625" style="0" customWidth="1"/>
    <col min="2" max="2" width="54.75390625" style="0" customWidth="1"/>
    <col min="3" max="3" width="7.25390625" style="0" customWidth="1"/>
    <col min="4" max="4" width="9.125" style="0" customWidth="1"/>
    <col min="5" max="5" width="10.375" style="0" hidden="1" customWidth="1"/>
    <col min="6" max="6" width="10.25390625" style="0" customWidth="1"/>
    <col min="7" max="7" width="10.875" style="0" hidden="1" customWidth="1"/>
  </cols>
  <sheetData>
    <row r="1" spans="1:7" ht="12.75">
      <c r="A1" s="212" t="s">
        <v>25</v>
      </c>
      <c r="B1" s="213"/>
      <c r="C1" s="213"/>
      <c r="D1" s="213"/>
      <c r="E1" s="213"/>
      <c r="F1" s="213"/>
      <c r="G1" s="214"/>
    </row>
    <row r="2" spans="1:7" ht="12.75">
      <c r="A2" s="212" t="s">
        <v>19</v>
      </c>
      <c r="B2" s="213"/>
      <c r="C2" s="213"/>
      <c r="D2" s="213"/>
      <c r="E2" s="213"/>
      <c r="F2" s="213"/>
      <c r="G2" s="214"/>
    </row>
    <row r="3" spans="1:7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  <c r="G3" s="243"/>
    </row>
    <row r="4" spans="1:7" ht="30" customHeight="1">
      <c r="A4" s="205"/>
      <c r="B4" s="207"/>
      <c r="C4" s="2" t="s">
        <v>4</v>
      </c>
      <c r="D4" s="2" t="s">
        <v>240</v>
      </c>
      <c r="E4" s="207"/>
      <c r="F4" s="232"/>
      <c r="G4" s="244"/>
    </row>
    <row r="5" spans="1:7" ht="15.75" customHeight="1" hidden="1">
      <c r="A5" s="29"/>
      <c r="B5" s="3"/>
      <c r="C5" s="1"/>
      <c r="D5" s="1"/>
      <c r="E5" s="1"/>
      <c r="F5" s="4">
        <v>3.528</v>
      </c>
      <c r="G5" s="1"/>
    </row>
    <row r="6" spans="1:7" ht="13.5">
      <c r="A6" s="29" t="s">
        <v>0</v>
      </c>
      <c r="B6" s="3" t="s">
        <v>1</v>
      </c>
      <c r="C6" s="1"/>
      <c r="D6" s="1"/>
      <c r="E6" s="1"/>
      <c r="F6" s="4"/>
      <c r="G6" s="1"/>
    </row>
    <row r="7" spans="1:7" ht="12.75">
      <c r="A7" s="236" t="s">
        <v>243</v>
      </c>
      <c r="B7" s="68" t="s">
        <v>52</v>
      </c>
      <c r="C7" s="25"/>
      <c r="D7" s="15"/>
      <c r="E7" s="4"/>
      <c r="F7" s="23"/>
      <c r="G7" s="1"/>
    </row>
    <row r="8" spans="1:7" ht="12.75">
      <c r="A8" s="237"/>
      <c r="B8" s="67" t="s">
        <v>55</v>
      </c>
      <c r="C8" s="78">
        <v>10</v>
      </c>
      <c r="D8" s="72">
        <v>63</v>
      </c>
      <c r="E8" s="239">
        <v>82</v>
      </c>
      <c r="F8" s="252">
        <f>E8*F5</f>
        <v>289.296</v>
      </c>
      <c r="G8" s="1"/>
    </row>
    <row r="9" spans="1:7" ht="12.75">
      <c r="A9" s="237"/>
      <c r="B9" s="67" t="s">
        <v>54</v>
      </c>
      <c r="C9" s="78">
        <v>10</v>
      </c>
      <c r="D9" s="72">
        <v>19</v>
      </c>
      <c r="E9" s="241"/>
      <c r="F9" s="253"/>
      <c r="G9" s="1"/>
    </row>
    <row r="10" spans="1:7" ht="15">
      <c r="A10" s="236" t="s">
        <v>249</v>
      </c>
      <c r="B10" s="76" t="s">
        <v>63</v>
      </c>
      <c r="C10" s="79"/>
      <c r="D10" s="153"/>
      <c r="E10" s="4"/>
      <c r="F10" s="23"/>
      <c r="G10" s="1"/>
    </row>
    <row r="11" spans="1:7" ht="12.75">
      <c r="A11" s="237"/>
      <c r="B11" s="41" t="s">
        <v>48</v>
      </c>
      <c r="C11" s="80">
        <v>1</v>
      </c>
      <c r="D11" s="47">
        <v>454</v>
      </c>
      <c r="E11" s="239">
        <v>1107.5</v>
      </c>
      <c r="F11" s="252">
        <f>E11*F5</f>
        <v>3907.26</v>
      </c>
      <c r="G11" s="1"/>
    </row>
    <row r="12" spans="1:7" ht="12.75">
      <c r="A12" s="237"/>
      <c r="B12" s="41" t="s">
        <v>34</v>
      </c>
      <c r="C12" s="80">
        <v>1</v>
      </c>
      <c r="D12" s="47">
        <v>454</v>
      </c>
      <c r="E12" s="240"/>
      <c r="F12" s="254"/>
      <c r="G12" s="1"/>
    </row>
    <row r="13" spans="1:7" ht="12.75">
      <c r="A13" s="238"/>
      <c r="B13" s="41" t="s">
        <v>64</v>
      </c>
      <c r="C13" s="80">
        <v>10</v>
      </c>
      <c r="D13" s="47">
        <v>199.5</v>
      </c>
      <c r="E13" s="241"/>
      <c r="F13" s="253"/>
      <c r="G13" s="1"/>
    </row>
    <row r="14" spans="1:7" ht="12.75">
      <c r="A14" s="237" t="s">
        <v>232</v>
      </c>
      <c r="B14" s="116" t="s">
        <v>126</v>
      </c>
      <c r="C14" s="113"/>
      <c r="D14" s="113"/>
      <c r="E14" s="4"/>
      <c r="F14" s="23"/>
      <c r="G14" s="1"/>
    </row>
    <row r="15" spans="1:7" ht="12.75">
      <c r="A15" s="237"/>
      <c r="B15" s="70" t="s">
        <v>127</v>
      </c>
      <c r="C15" s="112">
        <v>1</v>
      </c>
      <c r="D15" s="105">
        <v>45</v>
      </c>
      <c r="E15" s="239">
        <v>769.5</v>
      </c>
      <c r="F15" s="252">
        <f>E15*F5</f>
        <v>2714.796</v>
      </c>
      <c r="G15" s="1"/>
    </row>
    <row r="16" spans="1:7" ht="12.75" customHeight="1">
      <c r="A16" s="237"/>
      <c r="B16" s="70" t="s">
        <v>128</v>
      </c>
      <c r="C16" s="112">
        <v>1</v>
      </c>
      <c r="D16" s="105">
        <v>79.5</v>
      </c>
      <c r="E16" s="240"/>
      <c r="F16" s="254"/>
      <c r="G16" s="1"/>
    </row>
    <row r="17" spans="1:7" ht="12.75">
      <c r="A17" s="237"/>
      <c r="B17" s="70" t="s">
        <v>129</v>
      </c>
      <c r="C17" s="112">
        <v>1</v>
      </c>
      <c r="D17" s="105">
        <v>155</v>
      </c>
      <c r="E17" s="240"/>
      <c r="F17" s="254"/>
      <c r="G17" s="1"/>
    </row>
    <row r="18" spans="1:7" ht="12.75">
      <c r="A18" s="237"/>
      <c r="B18" s="70" t="s">
        <v>130</v>
      </c>
      <c r="C18" s="112">
        <v>2</v>
      </c>
      <c r="D18" s="105">
        <v>490</v>
      </c>
      <c r="E18" s="241"/>
      <c r="F18" s="253"/>
      <c r="G18" s="1"/>
    </row>
    <row r="19" spans="1:7" ht="12.75">
      <c r="A19" s="237"/>
      <c r="B19" s="116" t="s">
        <v>131</v>
      </c>
      <c r="C19" s="113"/>
      <c r="D19" s="113"/>
      <c r="E19" s="4"/>
      <c r="F19" s="23"/>
      <c r="G19" s="1"/>
    </row>
    <row r="20" spans="1:7" ht="12.75">
      <c r="A20" s="238"/>
      <c r="B20" s="70" t="s">
        <v>119</v>
      </c>
      <c r="C20" s="112">
        <v>5</v>
      </c>
      <c r="D20" s="105">
        <v>900</v>
      </c>
      <c r="E20" s="4">
        <v>900</v>
      </c>
      <c r="F20" s="23">
        <f>E20*F5</f>
        <v>3175.2</v>
      </c>
      <c r="G20" s="1"/>
    </row>
    <row r="21" spans="1:7" ht="12.75">
      <c r="A21" s="236" t="s">
        <v>235</v>
      </c>
      <c r="B21" s="53" t="s">
        <v>175</v>
      </c>
      <c r="C21" s="193"/>
      <c r="D21" s="15"/>
      <c r="E21" s="4"/>
      <c r="F21" s="23"/>
      <c r="G21" s="1"/>
    </row>
    <row r="22" spans="1:7" ht="12.75">
      <c r="A22" s="237"/>
      <c r="B22" s="126" t="s">
        <v>73</v>
      </c>
      <c r="C22" s="194">
        <v>25</v>
      </c>
      <c r="D22" s="195">
        <v>145</v>
      </c>
      <c r="E22" s="239">
        <v>586</v>
      </c>
      <c r="F22" s="252">
        <f>E22*F5</f>
        <v>2067.408</v>
      </c>
      <c r="G22" s="1"/>
    </row>
    <row r="23" spans="1:7" ht="12.75">
      <c r="A23" s="238"/>
      <c r="B23" s="126" t="s">
        <v>99</v>
      </c>
      <c r="C23" s="194">
        <v>25</v>
      </c>
      <c r="D23" s="195">
        <v>441</v>
      </c>
      <c r="E23" s="241"/>
      <c r="F23" s="253"/>
      <c r="G23" s="1"/>
    </row>
    <row r="24" spans="1:7" ht="15">
      <c r="A24" s="236" t="s">
        <v>236</v>
      </c>
      <c r="B24" s="94" t="s">
        <v>203</v>
      </c>
      <c r="C24" s="153"/>
      <c r="D24" s="154"/>
      <c r="E24" s="4"/>
      <c r="F24" s="23"/>
      <c r="G24" s="1"/>
    </row>
    <row r="25" spans="1:7" ht="12.75">
      <c r="A25" s="237"/>
      <c r="B25" s="132" t="s">
        <v>198</v>
      </c>
      <c r="C25" s="166">
        <v>5</v>
      </c>
      <c r="D25" s="196">
        <v>160</v>
      </c>
      <c r="E25" s="239">
        <v>1075.5</v>
      </c>
      <c r="F25" s="252">
        <f>E25*F5</f>
        <v>3794.364</v>
      </c>
      <c r="G25" s="1"/>
    </row>
    <row r="26" spans="1:7" ht="12.75">
      <c r="A26" s="237"/>
      <c r="B26" s="132" t="s">
        <v>199</v>
      </c>
      <c r="C26" s="166">
        <v>5</v>
      </c>
      <c r="D26" s="196">
        <v>192.5</v>
      </c>
      <c r="E26" s="240"/>
      <c r="F26" s="254"/>
      <c r="G26" s="1"/>
    </row>
    <row r="27" spans="1:7" ht="12.75">
      <c r="A27" s="237"/>
      <c r="B27" s="132" t="s">
        <v>47</v>
      </c>
      <c r="C27" s="166">
        <v>1</v>
      </c>
      <c r="D27" s="196">
        <v>53</v>
      </c>
      <c r="E27" s="240"/>
      <c r="F27" s="254"/>
      <c r="G27" s="1"/>
    </row>
    <row r="28" spans="1:7" ht="12.75">
      <c r="A28" s="237"/>
      <c r="B28" s="132" t="s">
        <v>46</v>
      </c>
      <c r="C28" s="166">
        <v>1</v>
      </c>
      <c r="D28" s="196">
        <v>40</v>
      </c>
      <c r="E28" s="240"/>
      <c r="F28" s="254"/>
      <c r="G28" s="1"/>
    </row>
    <row r="29" spans="1:7" ht="12.75">
      <c r="A29" s="237"/>
      <c r="B29" s="132" t="s">
        <v>200</v>
      </c>
      <c r="C29" s="166">
        <v>10</v>
      </c>
      <c r="D29" s="196">
        <v>630</v>
      </c>
      <c r="E29" s="241"/>
      <c r="F29" s="253"/>
      <c r="G29" s="1"/>
    </row>
    <row r="30" spans="1:7" ht="15">
      <c r="A30" s="237"/>
      <c r="B30" s="94" t="s">
        <v>120</v>
      </c>
      <c r="C30" s="153"/>
      <c r="D30" s="154"/>
      <c r="E30" s="4"/>
      <c r="F30" s="23"/>
      <c r="G30" s="1"/>
    </row>
    <row r="31" spans="1:7" ht="12.75">
      <c r="A31" s="237"/>
      <c r="B31" s="132" t="s">
        <v>201</v>
      </c>
      <c r="C31" s="166">
        <v>5</v>
      </c>
      <c r="D31" s="167">
        <v>1750</v>
      </c>
      <c r="E31" s="239">
        <v>2188</v>
      </c>
      <c r="F31" s="252">
        <f>E31*F5</f>
        <v>7719.264</v>
      </c>
      <c r="G31" s="1"/>
    </row>
    <row r="32" spans="1:7" ht="12.75">
      <c r="A32" s="238"/>
      <c r="B32" s="132" t="s">
        <v>202</v>
      </c>
      <c r="C32" s="166">
        <v>2</v>
      </c>
      <c r="D32" s="196">
        <v>438</v>
      </c>
      <c r="E32" s="241"/>
      <c r="F32" s="253"/>
      <c r="G32" s="1"/>
    </row>
    <row r="33" spans="1:7" ht="12.75">
      <c r="A33" s="127"/>
      <c r="B33" s="70" t="s">
        <v>250</v>
      </c>
      <c r="C33" s="166"/>
      <c r="D33" s="196"/>
      <c r="E33" s="138"/>
      <c r="F33" s="133">
        <v>58000</v>
      </c>
      <c r="G33" s="1"/>
    </row>
    <row r="34" spans="1:7" ht="12.75">
      <c r="A34" s="127"/>
      <c r="B34" s="141" t="s">
        <v>230</v>
      </c>
      <c r="C34" s="197"/>
      <c r="D34" s="198"/>
      <c r="E34" s="139"/>
      <c r="F34" s="184">
        <f>SUM(F8:F33)</f>
        <v>81667.588</v>
      </c>
      <c r="G34" s="1"/>
    </row>
    <row r="35" spans="1:7" ht="15">
      <c r="A35" s="127"/>
      <c r="B35" s="145" t="s">
        <v>231</v>
      </c>
      <c r="C35" s="61"/>
      <c r="D35" s="62"/>
      <c r="E35" s="4"/>
      <c r="F35" s="23"/>
      <c r="G35" s="1"/>
    </row>
    <row r="36" spans="1:7" ht="12.75">
      <c r="A36" s="275" t="s">
        <v>242</v>
      </c>
      <c r="B36" s="53" t="s">
        <v>109</v>
      </c>
      <c r="C36" s="61"/>
      <c r="D36" s="62"/>
      <c r="E36" s="13"/>
      <c r="F36" s="1"/>
      <c r="G36" s="1"/>
    </row>
    <row r="37" spans="1:7" ht="12.75">
      <c r="A37" s="276"/>
      <c r="B37" s="70" t="s">
        <v>38</v>
      </c>
      <c r="C37" s="77">
        <v>10</v>
      </c>
      <c r="D37" s="105">
        <v>880</v>
      </c>
      <c r="E37" s="4"/>
      <c r="F37" s="23">
        <v>880</v>
      </c>
      <c r="G37" s="1"/>
    </row>
    <row r="38" spans="1:7" ht="12.75">
      <c r="A38" s="236" t="s">
        <v>233</v>
      </c>
      <c r="B38" s="53" t="s">
        <v>109</v>
      </c>
      <c r="C38" s="192"/>
      <c r="D38" s="106"/>
      <c r="E38" s="4"/>
      <c r="F38" s="23"/>
      <c r="G38" s="1"/>
    </row>
    <row r="39" spans="1:7" ht="12.75">
      <c r="A39" s="237"/>
      <c r="B39" s="70" t="s">
        <v>64</v>
      </c>
      <c r="C39" s="112">
        <v>15</v>
      </c>
      <c r="D39" s="105"/>
      <c r="E39" s="4"/>
      <c r="F39" s="23">
        <v>403</v>
      </c>
      <c r="G39" s="1"/>
    </row>
    <row r="40" spans="1:7" ht="12.75">
      <c r="A40" s="237"/>
      <c r="B40" s="53" t="s">
        <v>110</v>
      </c>
      <c r="C40" s="192"/>
      <c r="D40" s="106"/>
      <c r="E40" s="4"/>
      <c r="F40" s="23"/>
      <c r="G40" s="1"/>
    </row>
    <row r="41" spans="1:7" ht="12.75">
      <c r="A41" s="238"/>
      <c r="B41" s="70" t="s">
        <v>111</v>
      </c>
      <c r="C41" s="112">
        <v>1</v>
      </c>
      <c r="D41" s="107">
        <v>1075.2</v>
      </c>
      <c r="E41" s="4">
        <v>1075.2</v>
      </c>
      <c r="F41" s="23">
        <v>3793</v>
      </c>
      <c r="G41" s="1"/>
    </row>
    <row r="42" spans="1:7" ht="12.75">
      <c r="A42" s="236" t="s">
        <v>232</v>
      </c>
      <c r="B42" s="116" t="s">
        <v>117</v>
      </c>
      <c r="C42" s="113"/>
      <c r="D42" s="113"/>
      <c r="E42" s="4"/>
      <c r="F42" s="23"/>
      <c r="G42" s="1"/>
    </row>
    <row r="43" spans="1:7" ht="12.75">
      <c r="A43" s="238"/>
      <c r="B43" s="70" t="s">
        <v>118</v>
      </c>
      <c r="C43" s="112">
        <v>2</v>
      </c>
      <c r="D43" s="105">
        <v>3.1</v>
      </c>
      <c r="E43" s="4">
        <v>3.1</v>
      </c>
      <c r="F43" s="23">
        <v>11</v>
      </c>
      <c r="G43" s="1"/>
    </row>
    <row r="44" spans="1:7" ht="12.75">
      <c r="A44" s="127"/>
      <c r="B44" s="70"/>
      <c r="C44" s="61"/>
      <c r="D44" s="62"/>
      <c r="E44" s="4"/>
      <c r="F44" s="23"/>
      <c r="G44" s="1"/>
    </row>
    <row r="45" spans="1:7" ht="12.75">
      <c r="A45" s="3" t="s">
        <v>2</v>
      </c>
      <c r="B45" s="232" t="s">
        <v>3</v>
      </c>
      <c r="C45" s="232"/>
      <c r="D45" s="232"/>
      <c r="E45" s="1"/>
      <c r="F45" s="25"/>
      <c r="G45" s="10"/>
    </row>
    <row r="46" spans="1:7" ht="14.25" customHeight="1">
      <c r="A46" s="26"/>
      <c r="B46" s="228" t="s">
        <v>6</v>
      </c>
      <c r="C46" s="229"/>
      <c r="D46" s="229"/>
      <c r="E46" s="230"/>
      <c r="F46" s="19">
        <v>99943.04</v>
      </c>
      <c r="G46" s="10"/>
    </row>
    <row r="47" spans="1:7" ht="13.5" customHeight="1">
      <c r="A47" s="5"/>
      <c r="B47" s="228" t="s">
        <v>251</v>
      </c>
      <c r="C47" s="229"/>
      <c r="D47" s="229"/>
      <c r="E47" s="230"/>
      <c r="F47" s="19">
        <v>149678.35</v>
      </c>
      <c r="G47" s="10"/>
    </row>
    <row r="48" spans="1:7" ht="13.5" customHeight="1">
      <c r="A48" s="20"/>
      <c r="B48" s="228" t="s">
        <v>211</v>
      </c>
      <c r="C48" s="229"/>
      <c r="D48" s="229"/>
      <c r="E48" s="230"/>
      <c r="F48" s="19"/>
      <c r="G48" s="10"/>
    </row>
    <row r="49" spans="1:7" ht="12.75" customHeight="1">
      <c r="A49" s="21"/>
      <c r="B49" s="228" t="s">
        <v>212</v>
      </c>
      <c r="C49" s="229"/>
      <c r="D49" s="229"/>
      <c r="E49" s="230"/>
      <c r="F49" s="19">
        <v>4415.04</v>
      </c>
      <c r="G49" s="10"/>
    </row>
    <row r="50" spans="1:7" ht="15.75">
      <c r="A50" s="7"/>
      <c r="B50" s="218" t="s">
        <v>213</v>
      </c>
      <c r="C50" s="219"/>
      <c r="D50" s="219"/>
      <c r="E50" s="220"/>
      <c r="F50" s="19">
        <v>1672.88</v>
      </c>
      <c r="G50" s="10"/>
    </row>
    <row r="51" spans="1:7" ht="15.75">
      <c r="A51" s="7"/>
      <c r="B51" s="218" t="s">
        <v>214</v>
      </c>
      <c r="C51" s="219"/>
      <c r="D51" s="219"/>
      <c r="E51" s="220"/>
      <c r="F51" s="19">
        <v>40377.22</v>
      </c>
      <c r="G51" s="134"/>
    </row>
    <row r="52" spans="1:7" ht="15.75">
      <c r="A52" s="21"/>
      <c r="B52" s="218" t="s">
        <v>226</v>
      </c>
      <c r="C52" s="219"/>
      <c r="D52" s="219"/>
      <c r="E52" s="220"/>
      <c r="F52" s="19">
        <v>18977.29</v>
      </c>
      <c r="G52" s="134"/>
    </row>
    <row r="53" spans="1:7" ht="12.75">
      <c r="A53" s="21"/>
      <c r="B53" s="221" t="s">
        <v>227</v>
      </c>
      <c r="C53" s="222"/>
      <c r="D53" s="222"/>
      <c r="E53" s="223"/>
      <c r="F53" s="140">
        <v>17327.13</v>
      </c>
      <c r="G53" s="134"/>
    </row>
    <row r="54" spans="1:6" ht="12.75" customHeight="1">
      <c r="A54" s="21"/>
      <c r="B54" s="224" t="s">
        <v>7</v>
      </c>
      <c r="C54" s="225"/>
      <c r="D54" s="225"/>
      <c r="E54" s="226"/>
      <c r="F54" s="45">
        <f>SUM(F34:F53)</f>
        <v>419145.538</v>
      </c>
    </row>
    <row r="55" spans="1:6" ht="12.75">
      <c r="A55" s="7"/>
      <c r="B55" s="215" t="s">
        <v>228</v>
      </c>
      <c r="C55" s="227"/>
      <c r="D55" s="227"/>
      <c r="E55" s="216"/>
      <c r="F55" s="45">
        <v>460408.1</v>
      </c>
    </row>
    <row r="56" spans="1:6" ht="12.75">
      <c r="A56" s="7"/>
      <c r="B56" s="215" t="s">
        <v>229</v>
      </c>
      <c r="C56" s="227"/>
      <c r="D56" s="227"/>
      <c r="E56" s="216"/>
      <c r="F56" s="45">
        <f>F55-F54</f>
        <v>41262.561999999976</v>
      </c>
    </row>
  </sheetData>
  <sheetProtection/>
  <mergeCells count="40">
    <mergeCell ref="E11:E13"/>
    <mergeCell ref="F11:F13"/>
    <mergeCell ref="A14:A20"/>
    <mergeCell ref="E15:E18"/>
    <mergeCell ref="A1:G1"/>
    <mergeCell ref="A2:G2"/>
    <mergeCell ref="A3:A4"/>
    <mergeCell ref="B3:B4"/>
    <mergeCell ref="C3:D3"/>
    <mergeCell ref="E8:E9"/>
    <mergeCell ref="F8:F9"/>
    <mergeCell ref="E3:E4"/>
    <mergeCell ref="G3:G4"/>
    <mergeCell ref="A36:A37"/>
    <mergeCell ref="F3:F4"/>
    <mergeCell ref="B45:D45"/>
    <mergeCell ref="E25:E29"/>
    <mergeCell ref="F25:F29"/>
    <mergeCell ref="E31:E32"/>
    <mergeCell ref="F31:F32"/>
    <mergeCell ref="F15:F18"/>
    <mergeCell ref="A7:A9"/>
    <mergeCell ref="A10:A13"/>
    <mergeCell ref="A21:A23"/>
    <mergeCell ref="E22:E23"/>
    <mergeCell ref="F22:F23"/>
    <mergeCell ref="A24:A32"/>
    <mergeCell ref="B46:E46"/>
    <mergeCell ref="B47:E47"/>
    <mergeCell ref="B48:E48"/>
    <mergeCell ref="B49:E49"/>
    <mergeCell ref="A38:A41"/>
    <mergeCell ref="A42:A43"/>
    <mergeCell ref="B53:E53"/>
    <mergeCell ref="B54:E54"/>
    <mergeCell ref="B55:E55"/>
    <mergeCell ref="B56:E56"/>
    <mergeCell ref="B50:E50"/>
    <mergeCell ref="B51:E51"/>
    <mergeCell ref="B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125" style="0" customWidth="1"/>
    <col min="2" max="2" width="57.25390625" style="0" customWidth="1"/>
    <col min="3" max="3" width="7.375" style="0" customWidth="1"/>
    <col min="4" max="4" width="9.00390625" style="0" customWidth="1"/>
    <col min="5" max="5" width="9.875" style="0" hidden="1" customWidth="1"/>
    <col min="6" max="6" width="10.2539062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9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36.7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4.25" customHeight="1" hidden="1">
      <c r="A5" s="18"/>
      <c r="B5" s="3"/>
      <c r="C5" s="1"/>
      <c r="D5" s="1"/>
      <c r="E5" s="1"/>
      <c r="F5" s="4">
        <v>3.528</v>
      </c>
    </row>
    <row r="6" spans="1:6" ht="15" customHeight="1">
      <c r="A6" s="18" t="s">
        <v>0</v>
      </c>
      <c r="B6" s="3" t="s">
        <v>1</v>
      </c>
      <c r="C6" s="1"/>
      <c r="D6" s="1"/>
      <c r="E6" s="1"/>
      <c r="F6" s="4"/>
    </row>
    <row r="7" spans="1:6" ht="14.25" customHeight="1">
      <c r="A7" s="236" t="s">
        <v>239</v>
      </c>
      <c r="B7" s="76" t="s">
        <v>65</v>
      </c>
      <c r="C7" s="153"/>
      <c r="D7" s="154"/>
      <c r="E7" s="4"/>
      <c r="F7" s="22"/>
    </row>
    <row r="8" spans="1:6" ht="12.75">
      <c r="A8" s="237"/>
      <c r="B8" s="85" t="s">
        <v>66</v>
      </c>
      <c r="C8" s="88">
        <v>6</v>
      </c>
      <c r="D8" s="108">
        <v>716.33</v>
      </c>
      <c r="E8" s="239">
        <v>1174.37</v>
      </c>
      <c r="F8" s="233">
        <f>E8*F5</f>
        <v>4143.17736</v>
      </c>
    </row>
    <row r="9" spans="1:6" ht="12.75">
      <c r="A9" s="237"/>
      <c r="B9" s="85" t="s">
        <v>67</v>
      </c>
      <c r="C9" s="88">
        <v>1</v>
      </c>
      <c r="D9" s="108">
        <v>75.23</v>
      </c>
      <c r="E9" s="240"/>
      <c r="F9" s="234"/>
    </row>
    <row r="10" spans="1:6" ht="12.75">
      <c r="A10" s="237"/>
      <c r="B10" s="85" t="s">
        <v>68</v>
      </c>
      <c r="C10" s="88">
        <v>0.2</v>
      </c>
      <c r="D10" s="108">
        <v>54</v>
      </c>
      <c r="E10" s="240"/>
      <c r="F10" s="234"/>
    </row>
    <row r="11" spans="1:6" ht="12.75">
      <c r="A11" s="237"/>
      <c r="B11" s="85" t="s">
        <v>69</v>
      </c>
      <c r="C11" s="88">
        <v>3</v>
      </c>
      <c r="D11" s="108">
        <v>195</v>
      </c>
      <c r="E11" s="240"/>
      <c r="F11" s="234"/>
    </row>
    <row r="12" spans="1:6" ht="12.75">
      <c r="A12" s="237"/>
      <c r="B12" s="85" t="s">
        <v>70</v>
      </c>
      <c r="C12" s="88">
        <v>1.3</v>
      </c>
      <c r="D12" s="108">
        <v>133.81</v>
      </c>
      <c r="E12" s="241"/>
      <c r="F12" s="235"/>
    </row>
    <row r="13" spans="1:6" ht="12.75" customHeight="1">
      <c r="A13" s="237"/>
      <c r="B13" s="86" t="s">
        <v>71</v>
      </c>
      <c r="C13" s="15"/>
      <c r="D13" s="109"/>
      <c r="E13" s="4"/>
      <c r="F13" s="155"/>
    </row>
    <row r="14" spans="1:6" ht="12.75" customHeight="1">
      <c r="A14" s="237"/>
      <c r="B14" s="85" t="s">
        <v>72</v>
      </c>
      <c r="C14" s="89">
        <v>0.03</v>
      </c>
      <c r="D14" s="110">
        <v>213</v>
      </c>
      <c r="E14" s="239">
        <v>463</v>
      </c>
      <c r="F14" s="233">
        <f>E14*F5</f>
        <v>1633.464</v>
      </c>
    </row>
    <row r="15" spans="1:6" ht="12.75">
      <c r="A15" s="238"/>
      <c r="B15" s="85" t="s">
        <v>73</v>
      </c>
      <c r="C15" s="88">
        <v>50</v>
      </c>
      <c r="D15" s="110">
        <v>250</v>
      </c>
      <c r="E15" s="241"/>
      <c r="F15" s="235"/>
    </row>
    <row r="16" spans="1:6" ht="12.75">
      <c r="A16" s="236" t="s">
        <v>233</v>
      </c>
      <c r="B16" s="53" t="s">
        <v>105</v>
      </c>
      <c r="C16" s="15"/>
      <c r="D16" s="15"/>
      <c r="E16" s="4"/>
      <c r="F16" s="19"/>
    </row>
    <row r="17" spans="1:6" ht="12.75">
      <c r="A17" s="238"/>
      <c r="B17" s="70" t="s">
        <v>102</v>
      </c>
      <c r="C17" s="112">
        <v>1</v>
      </c>
      <c r="D17" s="105">
        <v>125.96</v>
      </c>
      <c r="E17" s="4">
        <v>125.96</v>
      </c>
      <c r="F17" s="19">
        <f>E17*F5</f>
        <v>444.38687999999996</v>
      </c>
    </row>
    <row r="18" spans="1:6" ht="12.75">
      <c r="A18" s="60"/>
      <c r="B18" s="141" t="s">
        <v>230</v>
      </c>
      <c r="C18" s="156"/>
      <c r="D18" s="157">
        <f>SUM(D8:D17)</f>
        <v>1763.33</v>
      </c>
      <c r="E18" s="139">
        <f>SUM(E8:E17)</f>
        <v>1763.33</v>
      </c>
      <c r="F18" s="158">
        <f>SUM(F8:F17)</f>
        <v>6221.02824</v>
      </c>
    </row>
    <row r="19" spans="1:6" ht="12.75" customHeight="1">
      <c r="A19" s="6" t="s">
        <v>2</v>
      </c>
      <c r="B19" s="215" t="s">
        <v>3</v>
      </c>
      <c r="C19" s="216"/>
      <c r="D19" s="1"/>
      <c r="E19" s="1"/>
      <c r="F19" s="19"/>
    </row>
    <row r="20" spans="1:6" ht="15" customHeight="1">
      <c r="A20" s="8"/>
      <c r="B20" s="228" t="s">
        <v>6</v>
      </c>
      <c r="C20" s="229"/>
      <c r="D20" s="229"/>
      <c r="E20" s="230"/>
      <c r="F20" s="19">
        <v>14127.74</v>
      </c>
    </row>
    <row r="21" spans="1:6" ht="14.25" customHeight="1">
      <c r="A21" s="5"/>
      <c r="B21" s="228" t="s">
        <v>251</v>
      </c>
      <c r="C21" s="229"/>
      <c r="D21" s="229"/>
      <c r="E21" s="230"/>
      <c r="F21" s="19">
        <v>15239.4</v>
      </c>
    </row>
    <row r="22" spans="1:6" ht="14.25" customHeight="1">
      <c r="A22" s="20"/>
      <c r="B22" s="228" t="s">
        <v>211</v>
      </c>
      <c r="C22" s="229"/>
      <c r="D22" s="229"/>
      <c r="E22" s="230"/>
      <c r="F22" s="19"/>
    </row>
    <row r="23" spans="1:6" ht="15.75">
      <c r="A23" s="21"/>
      <c r="B23" s="228" t="s">
        <v>212</v>
      </c>
      <c r="C23" s="229"/>
      <c r="D23" s="229"/>
      <c r="E23" s="230"/>
      <c r="F23" s="19">
        <v>967.08</v>
      </c>
    </row>
    <row r="24" spans="1:6" ht="15.75">
      <c r="A24" s="21"/>
      <c r="B24" s="218" t="s">
        <v>214</v>
      </c>
      <c r="C24" s="219"/>
      <c r="D24" s="219"/>
      <c r="E24" s="220"/>
      <c r="F24" s="19">
        <v>5707.64</v>
      </c>
    </row>
    <row r="25" spans="1:6" ht="12.75" customHeight="1">
      <c r="A25" s="21"/>
      <c r="B25" s="218" t="s">
        <v>226</v>
      </c>
      <c r="C25" s="219"/>
      <c r="D25" s="219"/>
      <c r="E25" s="220"/>
      <c r="F25" s="19">
        <v>2682.59</v>
      </c>
    </row>
    <row r="26" spans="1:6" ht="12.75" customHeight="1">
      <c r="A26" s="21"/>
      <c r="B26" s="221" t="s">
        <v>227</v>
      </c>
      <c r="C26" s="222"/>
      <c r="D26" s="222"/>
      <c r="E26" s="223"/>
      <c r="F26" s="140">
        <v>1801.51</v>
      </c>
    </row>
    <row r="27" spans="1:6" ht="12.75">
      <c r="A27" s="21"/>
      <c r="B27" s="224" t="s">
        <v>7</v>
      </c>
      <c r="C27" s="225"/>
      <c r="D27" s="225"/>
      <c r="E27" s="226"/>
      <c r="F27" s="45">
        <f>SUM(F18:F26)</f>
        <v>46746.98824</v>
      </c>
    </row>
    <row r="28" spans="1:6" ht="12.75">
      <c r="A28" s="7"/>
      <c r="B28" s="215" t="s">
        <v>228</v>
      </c>
      <c r="C28" s="227"/>
      <c r="D28" s="227"/>
      <c r="E28" s="216"/>
      <c r="F28" s="45">
        <v>56297.04</v>
      </c>
    </row>
    <row r="29" spans="1:6" ht="12.75" customHeight="1">
      <c r="A29" s="7"/>
      <c r="B29" s="215" t="s">
        <v>229</v>
      </c>
      <c r="C29" s="227"/>
      <c r="D29" s="227"/>
      <c r="E29" s="216"/>
      <c r="F29" s="45">
        <f>F28-F27</f>
        <v>9550.051760000002</v>
      </c>
    </row>
  </sheetData>
  <sheetProtection/>
  <mergeCells count="24">
    <mergeCell ref="F14:F15"/>
    <mergeCell ref="A7:A15"/>
    <mergeCell ref="E8:E12"/>
    <mergeCell ref="E14:E15"/>
    <mergeCell ref="A16:A17"/>
    <mergeCell ref="B19:C19"/>
    <mergeCell ref="B25:E25"/>
    <mergeCell ref="B20:E20"/>
    <mergeCell ref="B21:E21"/>
    <mergeCell ref="B22:E22"/>
    <mergeCell ref="B23:E23"/>
    <mergeCell ref="B24:E24"/>
    <mergeCell ref="A1:F1"/>
    <mergeCell ref="A2:F2"/>
    <mergeCell ref="B3:B4"/>
    <mergeCell ref="A3:A4"/>
    <mergeCell ref="F3:F4"/>
    <mergeCell ref="F8:F12"/>
    <mergeCell ref="C3:D3"/>
    <mergeCell ref="E3:E4"/>
    <mergeCell ref="B26:E26"/>
    <mergeCell ref="B27:E27"/>
    <mergeCell ref="B28:E28"/>
    <mergeCell ref="B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37">
      <selection activeCell="F72" sqref="F72"/>
    </sheetView>
  </sheetViews>
  <sheetFormatPr defaultColWidth="9.00390625" defaultRowHeight="12.75"/>
  <cols>
    <col min="1" max="1" width="4.125" style="0" customWidth="1"/>
    <col min="2" max="2" width="59.00390625" style="0" customWidth="1"/>
    <col min="3" max="3" width="6.375" style="0" customWidth="1"/>
    <col min="4" max="4" width="11.00390625" style="0" customWidth="1"/>
    <col min="5" max="5" width="9.75390625" style="0" hidden="1" customWidth="1"/>
    <col min="6" max="6" width="10.62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10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28.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8" customHeight="1" hidden="1">
      <c r="A5" s="18">
        <v>1</v>
      </c>
      <c r="B5" s="3" t="s">
        <v>1</v>
      </c>
      <c r="C5" s="1"/>
      <c r="D5" s="1"/>
      <c r="E5" s="1"/>
      <c r="F5" s="4">
        <v>3.528</v>
      </c>
    </row>
    <row r="6" spans="1:6" ht="13.5" customHeight="1">
      <c r="A6" s="242" t="s">
        <v>242</v>
      </c>
      <c r="B6" s="53" t="s">
        <v>33</v>
      </c>
      <c r="C6" s="50"/>
      <c r="D6" s="51"/>
      <c r="E6" s="13"/>
      <c r="F6" s="13"/>
    </row>
    <row r="7" spans="1:6" ht="12.75">
      <c r="A7" s="242"/>
      <c r="B7" s="54" t="s">
        <v>34</v>
      </c>
      <c r="C7" s="168">
        <v>1</v>
      </c>
      <c r="D7" s="168">
        <v>370</v>
      </c>
      <c r="E7" s="243">
        <v>503</v>
      </c>
      <c r="F7" s="246">
        <f>E7*F5</f>
        <v>1774.584</v>
      </c>
    </row>
    <row r="8" spans="1:6" ht="12.75">
      <c r="A8" s="242"/>
      <c r="B8" s="54" t="s">
        <v>31</v>
      </c>
      <c r="C8" s="168">
        <v>7</v>
      </c>
      <c r="D8" s="168">
        <v>133</v>
      </c>
      <c r="E8" s="244"/>
      <c r="F8" s="248"/>
    </row>
    <row r="9" spans="1:6" ht="12.75">
      <c r="A9" s="242"/>
      <c r="B9" s="53" t="s">
        <v>35</v>
      </c>
      <c r="C9" s="25"/>
      <c r="D9" s="25"/>
      <c r="E9" s="48"/>
      <c r="F9" s="49"/>
    </row>
    <row r="10" spans="1:6" ht="12.75">
      <c r="A10" s="242"/>
      <c r="B10" s="54" t="s">
        <v>36</v>
      </c>
      <c r="C10" s="168">
        <v>4</v>
      </c>
      <c r="D10" s="168">
        <v>720</v>
      </c>
      <c r="E10" s="48">
        <v>720</v>
      </c>
      <c r="F10" s="49">
        <f>E10*F5</f>
        <v>2540.16</v>
      </c>
    </row>
    <row r="11" spans="1:6" ht="12.75">
      <c r="A11" s="217" t="s">
        <v>243</v>
      </c>
      <c r="B11" s="68" t="s">
        <v>52</v>
      </c>
      <c r="C11" s="25"/>
      <c r="D11" s="25"/>
      <c r="E11" s="48"/>
      <c r="F11" s="49"/>
    </row>
    <row r="12" spans="1:6" ht="12.75">
      <c r="A12" s="210"/>
      <c r="B12" s="67" t="s">
        <v>56</v>
      </c>
      <c r="C12" s="78">
        <v>10</v>
      </c>
      <c r="D12" s="78">
        <v>36</v>
      </c>
      <c r="E12" s="243">
        <v>44</v>
      </c>
      <c r="F12" s="246">
        <f>E12*F5</f>
        <v>155.232</v>
      </c>
    </row>
    <row r="13" spans="1:6" ht="12.75">
      <c r="A13" s="210"/>
      <c r="B13" s="67" t="s">
        <v>57</v>
      </c>
      <c r="C13" s="78">
        <v>10</v>
      </c>
      <c r="D13" s="78">
        <v>8</v>
      </c>
      <c r="E13" s="244"/>
      <c r="F13" s="248"/>
    </row>
    <row r="14" spans="1:6" ht="12.75">
      <c r="A14" s="210" t="s">
        <v>232</v>
      </c>
      <c r="B14" s="116" t="s">
        <v>132</v>
      </c>
      <c r="C14" s="77"/>
      <c r="D14" s="77"/>
      <c r="E14" s="48"/>
      <c r="F14" s="49"/>
    </row>
    <row r="15" spans="1:6" ht="12.75">
      <c r="A15" s="210"/>
      <c r="B15" s="70" t="s">
        <v>119</v>
      </c>
      <c r="C15" s="77">
        <v>7</v>
      </c>
      <c r="D15" s="77">
        <v>1260</v>
      </c>
      <c r="E15" s="48">
        <v>1260</v>
      </c>
      <c r="F15" s="49">
        <f>E15*F5</f>
        <v>4445.28</v>
      </c>
    </row>
    <row r="16" spans="1:6" ht="15">
      <c r="A16" s="210"/>
      <c r="B16" s="74" t="s">
        <v>133</v>
      </c>
      <c r="C16" s="25"/>
      <c r="D16" s="25"/>
      <c r="E16" s="48"/>
      <c r="F16" s="49"/>
    </row>
    <row r="17" spans="1:6" ht="12.75">
      <c r="A17" s="210"/>
      <c r="B17" s="70" t="s">
        <v>134</v>
      </c>
      <c r="C17" s="77">
        <v>2</v>
      </c>
      <c r="D17" s="77">
        <v>340</v>
      </c>
      <c r="E17" s="243">
        <v>536.8</v>
      </c>
      <c r="F17" s="246">
        <f>E17*F5</f>
        <v>1893.8303999999998</v>
      </c>
    </row>
    <row r="18" spans="1:6" ht="12.75">
      <c r="A18" s="210"/>
      <c r="B18" s="70" t="s">
        <v>135</v>
      </c>
      <c r="C18" s="77">
        <v>2</v>
      </c>
      <c r="D18" s="77">
        <v>8</v>
      </c>
      <c r="E18" s="245"/>
      <c r="F18" s="247"/>
    </row>
    <row r="19" spans="1:6" ht="12.75">
      <c r="A19" s="210"/>
      <c r="B19" s="70" t="s">
        <v>136</v>
      </c>
      <c r="C19" s="77">
        <v>2</v>
      </c>
      <c r="D19" s="77">
        <v>13.8</v>
      </c>
      <c r="E19" s="245"/>
      <c r="F19" s="247"/>
    </row>
    <row r="20" spans="1:6" ht="12.75">
      <c r="A20" s="210"/>
      <c r="B20" s="70" t="s">
        <v>137</v>
      </c>
      <c r="C20" s="77">
        <v>1</v>
      </c>
      <c r="D20" s="77">
        <v>50</v>
      </c>
      <c r="E20" s="245"/>
      <c r="F20" s="247"/>
    </row>
    <row r="21" spans="1:6" ht="12.75">
      <c r="A21" s="210"/>
      <c r="B21" s="70" t="s">
        <v>138</v>
      </c>
      <c r="C21" s="77">
        <v>1</v>
      </c>
      <c r="D21" s="77">
        <v>10</v>
      </c>
      <c r="E21" s="245"/>
      <c r="F21" s="247"/>
    </row>
    <row r="22" spans="1:6" ht="12.75">
      <c r="A22" s="211"/>
      <c r="B22" s="70" t="s">
        <v>139</v>
      </c>
      <c r="C22" s="77">
        <v>1</v>
      </c>
      <c r="D22" s="77">
        <v>115</v>
      </c>
      <c r="E22" s="244"/>
      <c r="F22" s="248"/>
    </row>
    <row r="23" spans="1:6" ht="12.75">
      <c r="A23" s="217" t="s">
        <v>244</v>
      </c>
      <c r="B23" s="94" t="s">
        <v>161</v>
      </c>
      <c r="C23" s="169"/>
      <c r="D23" s="169"/>
      <c r="E23" s="48"/>
      <c r="F23" s="49"/>
    </row>
    <row r="24" spans="1:6" ht="12.75">
      <c r="A24" s="210"/>
      <c r="B24" s="120" t="s">
        <v>162</v>
      </c>
      <c r="C24" s="169">
        <v>1</v>
      </c>
      <c r="D24" s="169">
        <v>1150</v>
      </c>
      <c r="E24" s="243">
        <v>22671.27</v>
      </c>
      <c r="F24" s="246">
        <f>E24*F5</f>
        <v>79984.24056</v>
      </c>
    </row>
    <row r="25" spans="1:6" ht="12.75">
      <c r="A25" s="210"/>
      <c r="B25" s="120" t="s">
        <v>142</v>
      </c>
      <c r="C25" s="169">
        <v>4</v>
      </c>
      <c r="D25" s="169">
        <v>1566</v>
      </c>
      <c r="E25" s="245"/>
      <c r="F25" s="247"/>
    </row>
    <row r="26" spans="1:6" ht="12.75">
      <c r="A26" s="210"/>
      <c r="B26" s="120" t="s">
        <v>163</v>
      </c>
      <c r="C26" s="169">
        <v>2</v>
      </c>
      <c r="D26" s="169">
        <v>777</v>
      </c>
      <c r="E26" s="245"/>
      <c r="F26" s="247"/>
    </row>
    <row r="27" spans="1:6" ht="12.75">
      <c r="A27" s="210"/>
      <c r="B27" s="120" t="s">
        <v>164</v>
      </c>
      <c r="C27" s="169">
        <v>1</v>
      </c>
      <c r="D27" s="169">
        <v>2550</v>
      </c>
      <c r="E27" s="245"/>
      <c r="F27" s="247"/>
    </row>
    <row r="28" spans="1:6" ht="12.75">
      <c r="A28" s="210"/>
      <c r="B28" s="120" t="s">
        <v>165</v>
      </c>
      <c r="C28" s="169">
        <v>2</v>
      </c>
      <c r="D28" s="169">
        <v>80</v>
      </c>
      <c r="E28" s="245"/>
      <c r="F28" s="247"/>
    </row>
    <row r="29" spans="1:6" ht="12.75">
      <c r="A29" s="210"/>
      <c r="B29" s="120" t="s">
        <v>166</v>
      </c>
      <c r="C29" s="169">
        <v>2</v>
      </c>
      <c r="D29" s="169">
        <v>43.1</v>
      </c>
      <c r="E29" s="245"/>
      <c r="F29" s="247"/>
    </row>
    <row r="30" spans="1:6" ht="12.75">
      <c r="A30" s="210"/>
      <c r="B30" s="132" t="s">
        <v>205</v>
      </c>
      <c r="C30" s="170">
        <v>1</v>
      </c>
      <c r="D30" s="170">
        <v>15500</v>
      </c>
      <c r="E30" s="245"/>
      <c r="F30" s="247"/>
    </row>
    <row r="31" spans="1:6" ht="12.75">
      <c r="A31" s="210"/>
      <c r="B31" s="120" t="s">
        <v>147</v>
      </c>
      <c r="C31" s="169">
        <v>2</v>
      </c>
      <c r="D31" s="169">
        <v>42</v>
      </c>
      <c r="E31" s="245"/>
      <c r="F31" s="247"/>
    </row>
    <row r="32" spans="1:6" ht="12.75">
      <c r="A32" s="210"/>
      <c r="B32" s="120" t="s">
        <v>70</v>
      </c>
      <c r="C32" s="169">
        <v>2.5</v>
      </c>
      <c r="D32" s="169">
        <v>271.5</v>
      </c>
      <c r="E32" s="245"/>
      <c r="F32" s="247"/>
    </row>
    <row r="33" spans="1:6" ht="12.75">
      <c r="A33" s="210"/>
      <c r="B33" s="120" t="s">
        <v>69</v>
      </c>
      <c r="C33" s="169">
        <v>5</v>
      </c>
      <c r="D33" s="169">
        <v>325</v>
      </c>
      <c r="E33" s="245"/>
      <c r="F33" s="247"/>
    </row>
    <row r="34" spans="1:6" ht="12.75">
      <c r="A34" s="210"/>
      <c r="B34" s="120" t="s">
        <v>68</v>
      </c>
      <c r="C34" s="169">
        <v>0.1</v>
      </c>
      <c r="D34" s="169">
        <v>28</v>
      </c>
      <c r="E34" s="245"/>
      <c r="F34" s="247"/>
    </row>
    <row r="35" spans="1:6" ht="12.75">
      <c r="A35" s="210"/>
      <c r="B35" s="120" t="s">
        <v>146</v>
      </c>
      <c r="C35" s="169">
        <v>1</v>
      </c>
      <c r="D35" s="169">
        <v>112.45</v>
      </c>
      <c r="E35" s="245"/>
      <c r="F35" s="247"/>
    </row>
    <row r="36" spans="1:6" ht="12.75">
      <c r="A36" s="210"/>
      <c r="B36" s="120" t="s">
        <v>167</v>
      </c>
      <c r="C36" s="169">
        <v>1</v>
      </c>
      <c r="D36" s="169">
        <v>226.22</v>
      </c>
      <c r="E36" s="244"/>
      <c r="F36" s="248"/>
    </row>
    <row r="37" spans="1:6" ht="12.75">
      <c r="A37" s="210"/>
      <c r="B37" s="94" t="s">
        <v>168</v>
      </c>
      <c r="C37" s="169"/>
      <c r="D37" s="169"/>
      <c r="E37" s="48"/>
      <c r="F37" s="49"/>
    </row>
    <row r="38" spans="1:6" ht="12.75">
      <c r="A38" s="210"/>
      <c r="B38" s="120" t="s">
        <v>169</v>
      </c>
      <c r="C38" s="169">
        <v>2</v>
      </c>
      <c r="D38" s="169">
        <v>260</v>
      </c>
      <c r="E38" s="243">
        <v>1190</v>
      </c>
      <c r="F38" s="246">
        <f>E38*F5</f>
        <v>4198.32</v>
      </c>
    </row>
    <row r="39" spans="1:6" ht="12.75">
      <c r="A39" s="210"/>
      <c r="B39" s="120" t="s">
        <v>170</v>
      </c>
      <c r="C39" s="169">
        <v>2</v>
      </c>
      <c r="D39" s="169">
        <v>520</v>
      </c>
      <c r="E39" s="245"/>
      <c r="F39" s="247"/>
    </row>
    <row r="40" spans="1:6" ht="12.75">
      <c r="A40" s="210"/>
      <c r="B40" s="120" t="s">
        <v>171</v>
      </c>
      <c r="C40" s="169">
        <v>3</v>
      </c>
      <c r="D40" s="169">
        <v>150</v>
      </c>
      <c r="E40" s="245"/>
      <c r="F40" s="247"/>
    </row>
    <row r="41" spans="1:6" ht="12.75">
      <c r="A41" s="210"/>
      <c r="B41" s="120" t="s">
        <v>172</v>
      </c>
      <c r="C41" s="169">
        <v>2</v>
      </c>
      <c r="D41" s="169">
        <v>200</v>
      </c>
      <c r="E41" s="245"/>
      <c r="F41" s="247"/>
    </row>
    <row r="42" spans="1:6" ht="12.75">
      <c r="A42" s="211"/>
      <c r="B42" s="120" t="s">
        <v>86</v>
      </c>
      <c r="C42" s="169">
        <v>0.5</v>
      </c>
      <c r="D42" s="169">
        <v>60</v>
      </c>
      <c r="E42" s="244"/>
      <c r="F42" s="248"/>
    </row>
    <row r="43" spans="1:6" ht="12.75">
      <c r="A43" s="210" t="s">
        <v>234</v>
      </c>
      <c r="B43" s="53" t="s">
        <v>184</v>
      </c>
      <c r="C43" s="77"/>
      <c r="D43" s="77"/>
      <c r="E43" s="48"/>
      <c r="F43" s="49"/>
    </row>
    <row r="44" spans="1:6" ht="12.75">
      <c r="A44" s="210"/>
      <c r="B44" s="70" t="s">
        <v>185</v>
      </c>
      <c r="C44" s="77">
        <v>5</v>
      </c>
      <c r="D44" s="77">
        <v>275</v>
      </c>
      <c r="E44" s="243">
        <v>545.71</v>
      </c>
      <c r="F44" s="246">
        <f>E44*F5</f>
        <v>1925.2648800000002</v>
      </c>
    </row>
    <row r="45" spans="1:6" ht="12.75">
      <c r="A45" s="210"/>
      <c r="B45" s="70" t="s">
        <v>186</v>
      </c>
      <c r="C45" s="77">
        <v>3</v>
      </c>
      <c r="D45" s="77">
        <v>255</v>
      </c>
      <c r="E45" s="245"/>
      <c r="F45" s="247"/>
    </row>
    <row r="46" spans="1:6" ht="12.75">
      <c r="A46" s="210"/>
      <c r="B46" s="70" t="s">
        <v>187</v>
      </c>
      <c r="C46" s="77">
        <v>0.3</v>
      </c>
      <c r="D46" s="77">
        <v>15.71</v>
      </c>
      <c r="E46" s="244"/>
      <c r="F46" s="248"/>
    </row>
    <row r="47" spans="1:6" ht="13.5" customHeight="1">
      <c r="A47" s="210"/>
      <c r="B47" s="53" t="s">
        <v>188</v>
      </c>
      <c r="C47" s="77"/>
      <c r="D47" s="77"/>
      <c r="E47" s="48"/>
      <c r="F47" s="49"/>
    </row>
    <row r="48" spans="1:6" ht="12.75">
      <c r="A48" s="210"/>
      <c r="B48" s="70" t="s">
        <v>189</v>
      </c>
      <c r="C48" s="77">
        <v>1</v>
      </c>
      <c r="D48" s="77">
        <v>87</v>
      </c>
      <c r="E48" s="243">
        <v>1087.28</v>
      </c>
      <c r="F48" s="246">
        <f>E48*F5</f>
        <v>3835.92384</v>
      </c>
    </row>
    <row r="49" spans="1:6" ht="12.75">
      <c r="A49" s="210"/>
      <c r="B49" s="70" t="s">
        <v>190</v>
      </c>
      <c r="C49" s="77">
        <v>10</v>
      </c>
      <c r="D49" s="77">
        <v>23</v>
      </c>
      <c r="E49" s="245"/>
      <c r="F49" s="247"/>
    </row>
    <row r="50" spans="1:6" ht="12.75">
      <c r="A50" s="210"/>
      <c r="B50" s="70" t="s">
        <v>191</v>
      </c>
      <c r="C50" s="77">
        <v>10</v>
      </c>
      <c r="D50" s="77">
        <v>11</v>
      </c>
      <c r="E50" s="245"/>
      <c r="F50" s="247"/>
    </row>
    <row r="51" spans="1:6" ht="12.75">
      <c r="A51" s="210"/>
      <c r="B51" s="70" t="s">
        <v>192</v>
      </c>
      <c r="C51" s="77">
        <v>30</v>
      </c>
      <c r="D51" s="77">
        <v>730.17</v>
      </c>
      <c r="E51" s="245"/>
      <c r="F51" s="247"/>
    </row>
    <row r="52" spans="1:6" ht="12.75">
      <c r="A52" s="210"/>
      <c r="B52" s="70" t="s">
        <v>193</v>
      </c>
      <c r="C52" s="77">
        <v>1</v>
      </c>
      <c r="D52" s="77">
        <v>150</v>
      </c>
      <c r="E52" s="245"/>
      <c r="F52" s="247"/>
    </row>
    <row r="53" spans="1:6" ht="12.75">
      <c r="A53" s="210"/>
      <c r="B53" s="70" t="s">
        <v>194</v>
      </c>
      <c r="C53" s="77">
        <v>15</v>
      </c>
      <c r="D53" s="77">
        <v>49.5</v>
      </c>
      <c r="E53" s="245"/>
      <c r="F53" s="247"/>
    </row>
    <row r="54" spans="1:6" ht="12.75">
      <c r="A54" s="211"/>
      <c r="B54" s="70" t="s">
        <v>195</v>
      </c>
      <c r="C54" s="77">
        <v>7</v>
      </c>
      <c r="D54" s="77">
        <v>36.61</v>
      </c>
      <c r="E54" s="244"/>
      <c r="F54" s="248"/>
    </row>
    <row r="55" spans="1:6" ht="12.75">
      <c r="A55" s="59"/>
      <c r="B55" s="141" t="s">
        <v>230</v>
      </c>
      <c r="C55" s="161"/>
      <c r="D55" s="162"/>
      <c r="E55" s="163"/>
      <c r="F55" s="164">
        <f>SUM(F7:F54)</f>
        <v>100752.83568000002</v>
      </c>
    </row>
    <row r="56" spans="1:6" ht="15">
      <c r="A56" s="59"/>
      <c r="B56" s="145" t="s">
        <v>231</v>
      </c>
      <c r="C56" s="15"/>
      <c r="D56" s="31"/>
      <c r="E56" s="48"/>
      <c r="F56" s="49"/>
    </row>
    <row r="57" spans="1:6" ht="12.75">
      <c r="A57" s="217" t="s">
        <v>241</v>
      </c>
      <c r="B57" s="68" t="s">
        <v>41</v>
      </c>
      <c r="C57" s="69"/>
      <c r="D57" s="1"/>
      <c r="E57" s="48"/>
      <c r="F57" s="49"/>
    </row>
    <row r="58" spans="1:6" ht="12.75">
      <c r="A58" s="211"/>
      <c r="B58" s="67" t="s">
        <v>31</v>
      </c>
      <c r="C58" s="71">
        <v>15</v>
      </c>
      <c r="D58" s="72">
        <v>190</v>
      </c>
      <c r="E58" s="48"/>
      <c r="F58" s="49">
        <v>163</v>
      </c>
    </row>
    <row r="59" spans="1:6" ht="12.75">
      <c r="A59" s="217" t="s">
        <v>232</v>
      </c>
      <c r="B59" s="116" t="s">
        <v>117</v>
      </c>
      <c r="C59" s="165"/>
      <c r="D59" s="107"/>
      <c r="E59" s="48"/>
      <c r="F59" s="49"/>
    </row>
    <row r="60" spans="1:6" ht="12.75">
      <c r="A60" s="211"/>
      <c r="B60" s="70" t="s">
        <v>118</v>
      </c>
      <c r="C60" s="112">
        <v>8</v>
      </c>
      <c r="D60" s="105">
        <v>8.8</v>
      </c>
      <c r="E60" s="48">
        <v>8.8</v>
      </c>
      <c r="F60" s="49">
        <v>31</v>
      </c>
    </row>
    <row r="61" spans="1:6" ht="12.75">
      <c r="A61" s="6" t="s">
        <v>2</v>
      </c>
      <c r="B61" s="215" t="s">
        <v>3</v>
      </c>
      <c r="C61" s="216"/>
      <c r="D61" s="1"/>
      <c r="E61" s="1"/>
      <c r="F61" s="24"/>
    </row>
    <row r="62" spans="1:6" ht="14.25" customHeight="1">
      <c r="A62" s="8"/>
      <c r="B62" s="228" t="s">
        <v>6</v>
      </c>
      <c r="C62" s="229"/>
      <c r="D62" s="229"/>
      <c r="E62" s="230"/>
      <c r="F62" s="19">
        <v>84673.84</v>
      </c>
    </row>
    <row r="63" spans="1:6" ht="12.75" customHeight="1">
      <c r="A63" s="5"/>
      <c r="B63" s="228" t="s">
        <v>251</v>
      </c>
      <c r="C63" s="229"/>
      <c r="D63" s="229"/>
      <c r="E63" s="230"/>
      <c r="F63" s="19">
        <v>127289.55</v>
      </c>
    </row>
    <row r="64" spans="1:6" ht="14.25" customHeight="1">
      <c r="A64" s="20"/>
      <c r="B64" s="228" t="s">
        <v>211</v>
      </c>
      <c r="C64" s="229"/>
      <c r="D64" s="229"/>
      <c r="E64" s="230"/>
      <c r="F64" s="19"/>
    </row>
    <row r="65" spans="1:6" ht="12.75" customHeight="1">
      <c r="A65" s="21"/>
      <c r="B65" s="228" t="s">
        <v>212</v>
      </c>
      <c r="C65" s="229"/>
      <c r="D65" s="229"/>
      <c r="E65" s="230"/>
      <c r="F65" s="19">
        <v>3740.52</v>
      </c>
    </row>
    <row r="66" spans="1:6" ht="15.75">
      <c r="A66" s="21"/>
      <c r="B66" s="218" t="s">
        <v>213</v>
      </c>
      <c r="C66" s="219"/>
      <c r="D66" s="219"/>
      <c r="E66" s="220"/>
      <c r="F66" s="19">
        <v>1685.84</v>
      </c>
    </row>
    <row r="67" spans="1:6" ht="15.75">
      <c r="A67" s="21"/>
      <c r="B67" s="218" t="s">
        <v>214</v>
      </c>
      <c r="C67" s="219"/>
      <c r="D67" s="219"/>
      <c r="E67" s="220"/>
      <c r="F67" s="19">
        <v>34208.43</v>
      </c>
    </row>
    <row r="68" spans="1:6" ht="15.75">
      <c r="A68" s="21"/>
      <c r="B68" s="218" t="s">
        <v>226</v>
      </c>
      <c r="C68" s="219"/>
      <c r="D68" s="219"/>
      <c r="E68" s="220"/>
      <c r="F68" s="19">
        <v>16077.96</v>
      </c>
    </row>
    <row r="69" spans="1:6" ht="14.25" customHeight="1">
      <c r="A69" s="21"/>
      <c r="B69" s="221" t="s">
        <v>227</v>
      </c>
      <c r="C69" s="222"/>
      <c r="D69" s="222"/>
      <c r="E69" s="223"/>
      <c r="F69" s="140">
        <v>11308.13</v>
      </c>
    </row>
    <row r="70" spans="1:6" ht="12.75" customHeight="1">
      <c r="A70" s="21"/>
      <c r="B70" s="224" t="s">
        <v>7</v>
      </c>
      <c r="C70" s="225"/>
      <c r="D70" s="225"/>
      <c r="E70" s="226"/>
      <c r="F70" s="45">
        <f>SUM(F55:F69)</f>
        <v>379931.1056800001</v>
      </c>
    </row>
    <row r="71" spans="1:6" ht="12.75">
      <c r="A71" s="7"/>
      <c r="B71" s="215" t="s">
        <v>228</v>
      </c>
      <c r="C71" s="227"/>
      <c r="D71" s="227"/>
      <c r="E71" s="216"/>
      <c r="F71" s="19">
        <v>329465.15</v>
      </c>
    </row>
    <row r="72" spans="1:6" ht="12.75">
      <c r="A72" s="7"/>
      <c r="B72" s="215" t="s">
        <v>245</v>
      </c>
      <c r="C72" s="227"/>
      <c r="D72" s="227"/>
      <c r="E72" s="216"/>
      <c r="F72" s="19">
        <f>F71-F70</f>
        <v>-50465.95568000007</v>
      </c>
    </row>
  </sheetData>
  <sheetProtection/>
  <mergeCells count="40">
    <mergeCell ref="E12:E13"/>
    <mergeCell ref="F12:F13"/>
    <mergeCell ref="F7:F8"/>
    <mergeCell ref="A43:A54"/>
    <mergeCell ref="E44:E46"/>
    <mergeCell ref="E48:E54"/>
    <mergeCell ref="F48:F54"/>
    <mergeCell ref="F44:F46"/>
    <mergeCell ref="F38:F42"/>
    <mergeCell ref="B63:E63"/>
    <mergeCell ref="B64:E64"/>
    <mergeCell ref="B65:E65"/>
    <mergeCell ref="B66:E66"/>
    <mergeCell ref="B67:E67"/>
    <mergeCell ref="A57:A58"/>
    <mergeCell ref="E3:E4"/>
    <mergeCell ref="F3:F4"/>
    <mergeCell ref="A6:A10"/>
    <mergeCell ref="E7:E8"/>
    <mergeCell ref="E24:E36"/>
    <mergeCell ref="F24:F36"/>
    <mergeCell ref="E38:E42"/>
    <mergeCell ref="E17:E22"/>
    <mergeCell ref="F17:F22"/>
    <mergeCell ref="A11:A13"/>
    <mergeCell ref="A14:A22"/>
    <mergeCell ref="A23:A42"/>
    <mergeCell ref="B62:E62"/>
    <mergeCell ref="A1:F1"/>
    <mergeCell ref="A2:F2"/>
    <mergeCell ref="A3:A4"/>
    <mergeCell ref="B3:B4"/>
    <mergeCell ref="C3:D3"/>
    <mergeCell ref="A59:A60"/>
    <mergeCell ref="B69:E69"/>
    <mergeCell ref="B70:E70"/>
    <mergeCell ref="B71:E71"/>
    <mergeCell ref="B72:E72"/>
    <mergeCell ref="B61:C61"/>
    <mergeCell ref="B68:E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125" style="0" customWidth="1"/>
    <col min="2" max="2" width="58.875" style="0" customWidth="1"/>
    <col min="3" max="3" width="6.375" style="0" customWidth="1"/>
    <col min="4" max="4" width="10.25390625" style="0" customWidth="1"/>
    <col min="5" max="5" width="11.00390625" style="0" hidden="1" customWidth="1"/>
    <col min="6" max="6" width="10.37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11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42.7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2" customHeight="1">
      <c r="A5" s="18"/>
      <c r="B5" s="3"/>
      <c r="C5" s="1"/>
      <c r="D5" s="1"/>
      <c r="E5" s="1"/>
      <c r="F5" s="4">
        <v>3.528</v>
      </c>
    </row>
    <row r="6" spans="1:6" ht="14.25" customHeight="1">
      <c r="A6" s="18" t="s">
        <v>0</v>
      </c>
      <c r="B6" s="3" t="s">
        <v>1</v>
      </c>
      <c r="C6" s="1"/>
      <c r="D6" s="1"/>
      <c r="E6" s="1"/>
      <c r="F6" s="4"/>
    </row>
    <row r="7" spans="1:6" ht="12.75" customHeight="1">
      <c r="A7" s="249" t="s">
        <v>92</v>
      </c>
      <c r="B7" s="76" t="s">
        <v>93</v>
      </c>
      <c r="C7" s="75"/>
      <c r="D7" s="81"/>
      <c r="E7" s="32"/>
      <c r="F7" s="33"/>
    </row>
    <row r="8" spans="1:6" ht="12.75">
      <c r="A8" s="251"/>
      <c r="B8" s="85" t="s">
        <v>91</v>
      </c>
      <c r="C8" s="82">
        <v>1</v>
      </c>
      <c r="D8" s="84">
        <v>300</v>
      </c>
      <c r="E8" s="11">
        <v>300</v>
      </c>
      <c r="F8" s="19">
        <f>E8*F5</f>
        <v>1058.4</v>
      </c>
    </row>
    <row r="9" spans="1:6" ht="12.75">
      <c r="A9" s="249" t="s">
        <v>104</v>
      </c>
      <c r="B9" s="53" t="s">
        <v>105</v>
      </c>
      <c r="C9" s="1"/>
      <c r="D9" s="1"/>
      <c r="E9" s="11"/>
      <c r="F9" s="19"/>
    </row>
    <row r="10" spans="1:6" ht="12.75">
      <c r="A10" s="250"/>
      <c r="B10" s="70" t="s">
        <v>115</v>
      </c>
      <c r="C10" s="61">
        <v>1.2</v>
      </c>
      <c r="D10" s="62">
        <v>197.78</v>
      </c>
      <c r="E10" s="208">
        <v>323.74</v>
      </c>
      <c r="F10" s="201">
        <f>E10*F5</f>
        <v>1142.15472</v>
      </c>
    </row>
    <row r="11" spans="1:6" ht="12.75">
      <c r="A11" s="251"/>
      <c r="B11" s="70" t="s">
        <v>102</v>
      </c>
      <c r="C11" s="61">
        <v>1</v>
      </c>
      <c r="D11" s="62">
        <v>125.96</v>
      </c>
      <c r="E11" s="209"/>
      <c r="F11" s="202"/>
    </row>
    <row r="12" spans="1:6" ht="12.75">
      <c r="A12" s="39"/>
      <c r="B12" s="141" t="s">
        <v>230</v>
      </c>
      <c r="C12" s="159"/>
      <c r="D12" s="161"/>
      <c r="E12" s="171"/>
      <c r="F12" s="158">
        <f>SUM(F8:F11)</f>
        <v>2200.55472</v>
      </c>
    </row>
    <row r="13" spans="1:6" ht="12.75">
      <c r="A13" s="6" t="s">
        <v>2</v>
      </c>
      <c r="B13" s="215" t="s">
        <v>3</v>
      </c>
      <c r="C13" s="216"/>
      <c r="D13" s="15"/>
      <c r="E13" s="11"/>
      <c r="F13" s="19"/>
    </row>
    <row r="14" spans="1:6" ht="12.75" customHeight="1">
      <c r="A14" s="8"/>
      <c r="B14" s="228" t="s">
        <v>6</v>
      </c>
      <c r="C14" s="229"/>
      <c r="D14" s="229"/>
      <c r="E14" s="230"/>
      <c r="F14" s="19">
        <v>13503.23</v>
      </c>
    </row>
    <row r="15" spans="1:6" ht="13.5" customHeight="1">
      <c r="A15" s="5"/>
      <c r="B15" s="228" t="s">
        <v>251</v>
      </c>
      <c r="C15" s="229"/>
      <c r="D15" s="229"/>
      <c r="E15" s="230"/>
      <c r="F15" s="19">
        <v>13796.55</v>
      </c>
    </row>
    <row r="16" spans="1:6" ht="14.25" customHeight="1">
      <c r="A16" s="20"/>
      <c r="B16" s="228" t="s">
        <v>211</v>
      </c>
      <c r="C16" s="229"/>
      <c r="D16" s="229"/>
      <c r="E16" s="230"/>
      <c r="F16" s="19"/>
    </row>
    <row r="17" spans="1:6" ht="13.5" customHeight="1">
      <c r="A17" s="21"/>
      <c r="B17" s="228" t="s">
        <v>212</v>
      </c>
      <c r="C17" s="229"/>
      <c r="D17" s="229"/>
      <c r="E17" s="230"/>
      <c r="F17" s="19">
        <v>921.84</v>
      </c>
    </row>
    <row r="18" spans="1:6" ht="12.75" customHeight="1">
      <c r="A18" s="21"/>
      <c r="B18" s="218" t="s">
        <v>214</v>
      </c>
      <c r="C18" s="219"/>
      <c r="D18" s="219"/>
      <c r="E18" s="220"/>
      <c r="F18" s="19">
        <v>5455.34</v>
      </c>
    </row>
    <row r="19" spans="1:6" ht="15.75">
      <c r="A19" s="21"/>
      <c r="B19" s="218" t="s">
        <v>226</v>
      </c>
      <c r="C19" s="219"/>
      <c r="D19" s="219"/>
      <c r="E19" s="220"/>
      <c r="F19" s="19">
        <v>2564.01</v>
      </c>
    </row>
    <row r="20" spans="1:6" ht="15" customHeight="1">
      <c r="A20" s="21"/>
      <c r="B20" s="221" t="s">
        <v>227</v>
      </c>
      <c r="C20" s="222"/>
      <c r="D20" s="222"/>
      <c r="E20" s="223"/>
      <c r="F20" s="140">
        <v>1820.35</v>
      </c>
    </row>
    <row r="21" spans="1:6" ht="12.75">
      <c r="A21" s="21"/>
      <c r="B21" s="224" t="s">
        <v>7</v>
      </c>
      <c r="C21" s="225"/>
      <c r="D21" s="225"/>
      <c r="E21" s="226"/>
      <c r="F21" s="45">
        <f>SUM(F12:F20)</f>
        <v>40261.87472</v>
      </c>
    </row>
    <row r="22" spans="1:6" ht="12.75">
      <c r="A22" s="7"/>
      <c r="B22" s="215" t="s">
        <v>228</v>
      </c>
      <c r="C22" s="227"/>
      <c r="D22" s="227"/>
      <c r="E22" s="216"/>
      <c r="F22" s="45">
        <v>56886</v>
      </c>
    </row>
    <row r="23" spans="1:6" ht="12.75" customHeight="1">
      <c r="A23" s="7"/>
      <c r="B23" s="215" t="s">
        <v>229</v>
      </c>
      <c r="C23" s="227"/>
      <c r="D23" s="227"/>
      <c r="E23" s="216"/>
      <c r="F23" s="45">
        <f>F22-F21</f>
        <v>16624.12528</v>
      </c>
    </row>
  </sheetData>
  <sheetProtection/>
  <mergeCells count="22">
    <mergeCell ref="B22:E22"/>
    <mergeCell ref="B16:E16"/>
    <mergeCell ref="B17:E17"/>
    <mergeCell ref="B18:E18"/>
    <mergeCell ref="B19:E19"/>
    <mergeCell ref="B20:E20"/>
    <mergeCell ref="B21:E21"/>
    <mergeCell ref="B15:E15"/>
    <mergeCell ref="A1:F1"/>
    <mergeCell ref="A2:F2"/>
    <mergeCell ref="A3:A4"/>
    <mergeCell ref="B3:B4"/>
    <mergeCell ref="C3:D3"/>
    <mergeCell ref="E3:E4"/>
    <mergeCell ref="B23:E23"/>
    <mergeCell ref="B14:E14"/>
    <mergeCell ref="F3:F4"/>
    <mergeCell ref="A9:A11"/>
    <mergeCell ref="E10:E11"/>
    <mergeCell ref="F10:F11"/>
    <mergeCell ref="B13:C13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4">
      <selection activeCell="G66" sqref="G66"/>
    </sheetView>
  </sheetViews>
  <sheetFormatPr defaultColWidth="9.00390625" defaultRowHeight="12.75"/>
  <cols>
    <col min="1" max="1" width="3.00390625" style="0" customWidth="1"/>
    <col min="2" max="2" width="58.75390625" style="0" customWidth="1"/>
    <col min="3" max="3" width="7.00390625" style="0" customWidth="1"/>
    <col min="4" max="4" width="9.625" style="0" customWidth="1"/>
    <col min="5" max="5" width="10.875" style="0" hidden="1" customWidth="1"/>
    <col min="6" max="6" width="11.0039062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12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38.2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1.25" customHeight="1" hidden="1">
      <c r="A5" s="18"/>
      <c r="B5" s="3"/>
      <c r="C5" s="1"/>
      <c r="D5" s="1"/>
      <c r="E5" s="1"/>
      <c r="F5" s="4">
        <v>3.528</v>
      </c>
    </row>
    <row r="6" spans="1:6" ht="12.75">
      <c r="A6" s="18" t="s">
        <v>0</v>
      </c>
      <c r="B6" s="3" t="s">
        <v>1</v>
      </c>
      <c r="C6" s="1"/>
      <c r="D6" s="1"/>
      <c r="E6" s="1"/>
      <c r="F6" s="4"/>
    </row>
    <row r="7" spans="1:6" ht="12.75">
      <c r="A7" s="257" t="s">
        <v>242</v>
      </c>
      <c r="B7" s="53" t="s">
        <v>37</v>
      </c>
      <c r="C7" s="63"/>
      <c r="D7" s="64"/>
      <c r="E7" s="1"/>
      <c r="F7" s="25"/>
    </row>
    <row r="8" spans="1:6" ht="12.75">
      <c r="A8" s="258"/>
      <c r="B8" s="73" t="s">
        <v>34</v>
      </c>
      <c r="C8" s="63">
        <v>1</v>
      </c>
      <c r="D8" s="64">
        <v>370</v>
      </c>
      <c r="E8" s="208">
        <v>408</v>
      </c>
      <c r="F8" s="252">
        <f>E8*F5</f>
        <v>1439.424</v>
      </c>
    </row>
    <row r="9" spans="1:6" ht="12.75">
      <c r="A9" s="259"/>
      <c r="B9" s="73" t="s">
        <v>31</v>
      </c>
      <c r="C9" s="63">
        <v>2</v>
      </c>
      <c r="D9" s="64">
        <v>38</v>
      </c>
      <c r="E9" s="209"/>
      <c r="F9" s="253"/>
    </row>
    <row r="10" spans="1:6" ht="12.75">
      <c r="A10" s="257" t="s">
        <v>243</v>
      </c>
      <c r="B10" s="68" t="s">
        <v>58</v>
      </c>
      <c r="C10" s="71"/>
      <c r="D10" s="72"/>
      <c r="E10" s="32"/>
      <c r="F10" s="35"/>
    </row>
    <row r="11" spans="1:6" ht="12.75">
      <c r="A11" s="258"/>
      <c r="B11" s="67" t="s">
        <v>59</v>
      </c>
      <c r="C11" s="71">
        <v>3</v>
      </c>
      <c r="D11" s="72">
        <v>60</v>
      </c>
      <c r="E11" s="208">
        <v>123</v>
      </c>
      <c r="F11" s="252">
        <f>E11*F5</f>
        <v>433.944</v>
      </c>
    </row>
    <row r="12" spans="1:6" ht="12.75">
      <c r="A12" s="258"/>
      <c r="B12" s="67" t="s">
        <v>60</v>
      </c>
      <c r="C12" s="71">
        <v>1</v>
      </c>
      <c r="D12" s="72">
        <v>15</v>
      </c>
      <c r="E12" s="256"/>
      <c r="F12" s="254"/>
    </row>
    <row r="13" spans="1:6" ht="12.75">
      <c r="A13" s="258"/>
      <c r="B13" s="67" t="s">
        <v>61</v>
      </c>
      <c r="C13" s="71">
        <v>1</v>
      </c>
      <c r="D13" s="72">
        <v>23</v>
      </c>
      <c r="E13" s="256"/>
      <c r="F13" s="254"/>
    </row>
    <row r="14" spans="1:6" ht="12.75">
      <c r="A14" s="259"/>
      <c r="B14" s="67" t="s">
        <v>62</v>
      </c>
      <c r="C14" s="71">
        <v>1</v>
      </c>
      <c r="D14" s="72">
        <v>25</v>
      </c>
      <c r="E14" s="209"/>
      <c r="F14" s="253"/>
    </row>
    <row r="15" spans="1:6" ht="12.75">
      <c r="A15" s="257" t="s">
        <v>233</v>
      </c>
      <c r="B15" s="53" t="s">
        <v>105</v>
      </c>
      <c r="C15" s="1"/>
      <c r="D15" s="1"/>
      <c r="E15" s="11"/>
      <c r="F15" s="23"/>
    </row>
    <row r="16" spans="1:6" ht="12.75">
      <c r="A16" s="259"/>
      <c r="B16" s="70" t="s">
        <v>102</v>
      </c>
      <c r="C16" s="61">
        <v>1</v>
      </c>
      <c r="D16" s="62">
        <v>125.96</v>
      </c>
      <c r="E16" s="11">
        <v>125.96</v>
      </c>
      <c r="F16" s="23">
        <f>E16*F5</f>
        <v>444.38687999999996</v>
      </c>
    </row>
    <row r="17" spans="1:6" ht="15">
      <c r="A17" s="258" t="s">
        <v>232</v>
      </c>
      <c r="B17" s="74" t="s">
        <v>140</v>
      </c>
      <c r="C17" s="61"/>
      <c r="D17" s="104"/>
      <c r="E17" s="11"/>
      <c r="F17" s="44"/>
    </row>
    <row r="18" spans="1:6" ht="12.75">
      <c r="A18" s="258"/>
      <c r="B18" s="70" t="s">
        <v>141</v>
      </c>
      <c r="C18" s="61">
        <v>2</v>
      </c>
      <c r="D18" s="104">
        <v>3040</v>
      </c>
      <c r="E18" s="255">
        <v>10153.6</v>
      </c>
      <c r="F18" s="260">
        <f>E18*F5</f>
        <v>35821.9008</v>
      </c>
    </row>
    <row r="19" spans="1:6" ht="12.75">
      <c r="A19" s="258"/>
      <c r="B19" s="70" t="s">
        <v>69</v>
      </c>
      <c r="C19" s="61">
        <v>2.5</v>
      </c>
      <c r="D19" s="62">
        <v>162.5</v>
      </c>
      <c r="E19" s="256"/>
      <c r="F19" s="261"/>
    </row>
    <row r="20" spans="1:6" ht="12.75">
      <c r="A20" s="258"/>
      <c r="B20" s="70" t="s">
        <v>68</v>
      </c>
      <c r="C20" s="61">
        <v>0.3</v>
      </c>
      <c r="D20" s="62">
        <v>84</v>
      </c>
      <c r="E20" s="256"/>
      <c r="F20" s="261"/>
    </row>
    <row r="21" spans="1:6" ht="12.75">
      <c r="A21" s="258"/>
      <c r="B21" s="70" t="s">
        <v>142</v>
      </c>
      <c r="C21" s="61">
        <v>4</v>
      </c>
      <c r="D21" s="104">
        <v>1506</v>
      </c>
      <c r="E21" s="256"/>
      <c r="F21" s="261"/>
    </row>
    <row r="22" spans="1:6" ht="12.75">
      <c r="A22" s="258"/>
      <c r="B22" s="70" t="s">
        <v>143</v>
      </c>
      <c r="C22" s="61">
        <v>1</v>
      </c>
      <c r="D22" s="104">
        <v>4750</v>
      </c>
      <c r="E22" s="256"/>
      <c r="F22" s="261"/>
    </row>
    <row r="23" spans="1:6" ht="12.75">
      <c r="A23" s="258"/>
      <c r="B23" s="70" t="s">
        <v>144</v>
      </c>
      <c r="C23" s="61">
        <v>4</v>
      </c>
      <c r="D23" s="62">
        <v>180</v>
      </c>
      <c r="E23" s="256"/>
      <c r="F23" s="261"/>
    </row>
    <row r="24" spans="1:6" ht="12.75">
      <c r="A24" s="258"/>
      <c r="B24" s="70" t="s">
        <v>145</v>
      </c>
      <c r="C24" s="61">
        <v>4</v>
      </c>
      <c r="D24" s="62">
        <v>87.74</v>
      </c>
      <c r="E24" s="256"/>
      <c r="F24" s="261"/>
    </row>
    <row r="25" spans="1:6" ht="12.75">
      <c r="A25" s="258"/>
      <c r="B25" s="70" t="s">
        <v>146</v>
      </c>
      <c r="C25" s="61">
        <v>1.2</v>
      </c>
      <c r="D25" s="62">
        <v>134.94</v>
      </c>
      <c r="E25" s="256"/>
      <c r="F25" s="261"/>
    </row>
    <row r="26" spans="1:6" ht="12.75">
      <c r="A26" s="258"/>
      <c r="B26" s="70" t="s">
        <v>70</v>
      </c>
      <c r="C26" s="61">
        <v>0.7</v>
      </c>
      <c r="D26" s="62">
        <v>76.02</v>
      </c>
      <c r="E26" s="256"/>
      <c r="F26" s="261"/>
    </row>
    <row r="27" spans="1:6" ht="12.75">
      <c r="A27" s="259"/>
      <c r="B27" s="70" t="s">
        <v>147</v>
      </c>
      <c r="C27" s="61">
        <v>4</v>
      </c>
      <c r="D27" s="62">
        <v>132.4</v>
      </c>
      <c r="E27" s="209"/>
      <c r="F27" s="262"/>
    </row>
    <row r="28" spans="1:6" ht="16.5" customHeight="1">
      <c r="A28" s="257" t="s">
        <v>234</v>
      </c>
      <c r="B28" s="53" t="s">
        <v>188</v>
      </c>
      <c r="C28" s="111"/>
      <c r="D28" s="104"/>
      <c r="E28" s="95"/>
      <c r="F28" s="117"/>
    </row>
    <row r="29" spans="1:6" ht="12.75">
      <c r="A29" s="258"/>
      <c r="B29" s="70" t="s">
        <v>189</v>
      </c>
      <c r="C29" s="61">
        <v>1</v>
      </c>
      <c r="D29" s="62">
        <v>87</v>
      </c>
      <c r="E29" s="208">
        <v>745.11</v>
      </c>
      <c r="F29" s="260">
        <f>E29*F5</f>
        <v>2628.74808</v>
      </c>
    </row>
    <row r="30" spans="1:6" ht="12.75">
      <c r="A30" s="258"/>
      <c r="B30" s="70" t="s">
        <v>190</v>
      </c>
      <c r="C30" s="61">
        <v>10</v>
      </c>
      <c r="D30" s="62">
        <v>23</v>
      </c>
      <c r="E30" s="256"/>
      <c r="F30" s="261"/>
    </row>
    <row r="31" spans="1:6" ht="12.75">
      <c r="A31" s="258"/>
      <c r="B31" s="70" t="s">
        <v>191</v>
      </c>
      <c r="C31" s="61">
        <v>10</v>
      </c>
      <c r="D31" s="62">
        <v>11</v>
      </c>
      <c r="E31" s="256"/>
      <c r="F31" s="261"/>
    </row>
    <row r="32" spans="1:6" ht="12.75">
      <c r="A32" s="258"/>
      <c r="B32" s="70" t="s">
        <v>196</v>
      </c>
      <c r="C32" s="61">
        <v>2</v>
      </c>
      <c r="D32" s="62">
        <v>46</v>
      </c>
      <c r="E32" s="256"/>
      <c r="F32" s="261"/>
    </row>
    <row r="33" spans="1:6" ht="12.75">
      <c r="A33" s="258"/>
      <c r="B33" s="70" t="s">
        <v>197</v>
      </c>
      <c r="C33" s="61">
        <v>19</v>
      </c>
      <c r="D33" s="62">
        <v>342</v>
      </c>
      <c r="E33" s="256"/>
      <c r="F33" s="261"/>
    </row>
    <row r="34" spans="1:6" ht="12.75">
      <c r="A34" s="258"/>
      <c r="B34" s="70" t="s">
        <v>193</v>
      </c>
      <c r="C34" s="61">
        <v>1</v>
      </c>
      <c r="D34" s="62">
        <v>150</v>
      </c>
      <c r="E34" s="256"/>
      <c r="F34" s="261"/>
    </row>
    <row r="35" spans="1:6" ht="12.75">
      <c r="A35" s="258"/>
      <c r="B35" s="70" t="s">
        <v>194</v>
      </c>
      <c r="C35" s="61">
        <v>15</v>
      </c>
      <c r="D35" s="62">
        <v>49.5</v>
      </c>
      <c r="E35" s="256"/>
      <c r="F35" s="261"/>
    </row>
    <row r="36" spans="1:6" ht="12.75">
      <c r="A36" s="259"/>
      <c r="B36" s="70" t="s">
        <v>195</v>
      </c>
      <c r="C36" s="61">
        <v>7</v>
      </c>
      <c r="D36" s="62">
        <v>36.61</v>
      </c>
      <c r="E36" s="209"/>
      <c r="F36" s="262"/>
    </row>
    <row r="37" spans="1:6" ht="15">
      <c r="A37" s="257" t="s">
        <v>236</v>
      </c>
      <c r="B37" s="94" t="s">
        <v>206</v>
      </c>
      <c r="C37" s="75"/>
      <c r="D37" s="81"/>
      <c r="E37" s="95"/>
      <c r="F37" s="117"/>
    </row>
    <row r="38" spans="1:6" ht="12.75">
      <c r="A38" s="258"/>
      <c r="B38" s="132" t="s">
        <v>207</v>
      </c>
      <c r="C38" s="129">
        <v>1</v>
      </c>
      <c r="D38" s="130">
        <v>154</v>
      </c>
      <c r="E38" s="208">
        <v>1129.36</v>
      </c>
      <c r="F38" s="260">
        <f>E38*F5</f>
        <v>3984.38208</v>
      </c>
    </row>
    <row r="39" spans="1:6" ht="12.75">
      <c r="A39" s="258"/>
      <c r="B39" s="132" t="s">
        <v>208</v>
      </c>
      <c r="C39" s="129">
        <v>2</v>
      </c>
      <c r="D39" s="130">
        <v>70</v>
      </c>
      <c r="E39" s="256"/>
      <c r="F39" s="261"/>
    </row>
    <row r="40" spans="1:6" ht="12.75">
      <c r="A40" s="258"/>
      <c r="B40" s="132" t="s">
        <v>209</v>
      </c>
      <c r="C40" s="129">
        <v>2</v>
      </c>
      <c r="D40" s="130">
        <v>50</v>
      </c>
      <c r="E40" s="256"/>
      <c r="F40" s="261"/>
    </row>
    <row r="41" spans="1:6" ht="12.75">
      <c r="A41" s="258"/>
      <c r="B41" s="132" t="s">
        <v>210</v>
      </c>
      <c r="C41" s="129">
        <v>18</v>
      </c>
      <c r="D41" s="130">
        <v>810</v>
      </c>
      <c r="E41" s="256"/>
      <c r="F41" s="261"/>
    </row>
    <row r="42" spans="1:6" ht="12.75">
      <c r="A42" s="259"/>
      <c r="B42" s="132" t="s">
        <v>70</v>
      </c>
      <c r="C42" s="129">
        <v>0.3</v>
      </c>
      <c r="D42" s="130">
        <v>45.36</v>
      </c>
      <c r="E42" s="209"/>
      <c r="F42" s="262"/>
    </row>
    <row r="43" spans="1:6" ht="12.75">
      <c r="A43" s="36"/>
      <c r="B43" s="141" t="s">
        <v>230</v>
      </c>
      <c r="C43" s="174"/>
      <c r="D43" s="175"/>
      <c r="E43" s="176"/>
      <c r="F43" s="177">
        <f>SUM(F8:F42)</f>
        <v>44752.785840000004</v>
      </c>
    </row>
    <row r="44" spans="1:6" ht="15">
      <c r="A44" s="36"/>
      <c r="B44" s="145" t="s">
        <v>231</v>
      </c>
      <c r="C44" s="61"/>
      <c r="D44" s="62"/>
      <c r="E44" s="95"/>
      <c r="F44" s="117"/>
    </row>
    <row r="45" spans="1:6" ht="12.75">
      <c r="A45" s="257" t="s">
        <v>232</v>
      </c>
      <c r="B45" s="116" t="s">
        <v>117</v>
      </c>
      <c r="C45" s="1"/>
      <c r="D45" s="1"/>
      <c r="E45" s="11"/>
      <c r="F45" s="23"/>
    </row>
    <row r="46" spans="1:6" ht="12.75">
      <c r="A46" s="259"/>
      <c r="B46" s="70" t="s">
        <v>118</v>
      </c>
      <c r="C46" s="61">
        <v>8</v>
      </c>
      <c r="D46" s="62">
        <v>8.8</v>
      </c>
      <c r="E46" s="11">
        <v>8.8</v>
      </c>
      <c r="F46" s="23">
        <v>31</v>
      </c>
    </row>
    <row r="47" spans="1:6" ht="12.75">
      <c r="A47" s="257">
        <v>12</v>
      </c>
      <c r="B47" s="53" t="s">
        <v>225</v>
      </c>
      <c r="C47" s="129"/>
      <c r="D47" s="131"/>
      <c r="E47" s="95"/>
      <c r="F47" s="117"/>
    </row>
    <row r="48" spans="1:6" ht="12.75">
      <c r="A48" s="259"/>
      <c r="B48" s="132" t="s">
        <v>31</v>
      </c>
      <c r="C48" s="129">
        <v>3</v>
      </c>
      <c r="D48" s="130">
        <v>43.8</v>
      </c>
      <c r="E48" s="95"/>
      <c r="F48" s="117">
        <v>43.8</v>
      </c>
    </row>
    <row r="49" spans="1:6" ht="12.75">
      <c r="A49" s="6" t="s">
        <v>2</v>
      </c>
      <c r="B49" s="215" t="s">
        <v>3</v>
      </c>
      <c r="C49" s="216"/>
      <c r="D49" s="1"/>
      <c r="E49" s="1"/>
      <c r="F49" s="25"/>
    </row>
    <row r="50" spans="1:6" ht="15" customHeight="1">
      <c r="A50" s="8"/>
      <c r="B50" s="228" t="s">
        <v>6</v>
      </c>
      <c r="C50" s="229"/>
      <c r="D50" s="229"/>
      <c r="E50" s="230"/>
      <c r="F50" s="19">
        <v>14985.33</v>
      </c>
    </row>
    <row r="51" spans="1:6" ht="14.25" customHeight="1">
      <c r="A51" s="5"/>
      <c r="B51" s="228" t="s">
        <v>251</v>
      </c>
      <c r="C51" s="229"/>
      <c r="D51" s="229"/>
      <c r="E51" s="230"/>
      <c r="F51" s="19">
        <v>23471.78</v>
      </c>
    </row>
    <row r="52" spans="1:6" ht="12.75" customHeight="1">
      <c r="A52" s="20"/>
      <c r="B52" s="228" t="s">
        <v>211</v>
      </c>
      <c r="C52" s="229"/>
      <c r="D52" s="229"/>
      <c r="E52" s="230"/>
      <c r="F52" s="19"/>
    </row>
    <row r="53" spans="1:6" ht="15.75">
      <c r="A53" s="21"/>
      <c r="B53" s="228" t="s">
        <v>212</v>
      </c>
      <c r="C53" s="229"/>
      <c r="D53" s="229"/>
      <c r="E53" s="230"/>
      <c r="F53" s="19">
        <v>1023.12</v>
      </c>
    </row>
    <row r="54" spans="1:6" ht="15.75">
      <c r="A54" s="21"/>
      <c r="B54" s="218" t="s">
        <v>214</v>
      </c>
      <c r="C54" s="219"/>
      <c r="D54" s="219"/>
      <c r="E54" s="220"/>
      <c r="F54" s="19">
        <v>6054.11</v>
      </c>
    </row>
    <row r="55" spans="1:6" ht="14.25" customHeight="1">
      <c r="A55" s="21"/>
      <c r="B55" s="218" t="s">
        <v>226</v>
      </c>
      <c r="C55" s="219"/>
      <c r="D55" s="219"/>
      <c r="E55" s="220"/>
      <c r="F55" s="19">
        <v>2845.43</v>
      </c>
    </row>
    <row r="56" spans="1:6" ht="12.75" customHeight="1">
      <c r="A56" s="21"/>
      <c r="B56" s="221" t="s">
        <v>227</v>
      </c>
      <c r="C56" s="222"/>
      <c r="D56" s="222"/>
      <c r="E56" s="223"/>
      <c r="F56" s="140">
        <v>2086.64</v>
      </c>
    </row>
    <row r="57" spans="1:6" ht="12.75">
      <c r="A57" s="21"/>
      <c r="B57" s="224" t="s">
        <v>7</v>
      </c>
      <c r="C57" s="225"/>
      <c r="D57" s="225"/>
      <c r="E57" s="226"/>
      <c r="F57" s="45">
        <f>SUM(F43:F56)</f>
        <v>95293.99583999999</v>
      </c>
    </row>
    <row r="58" spans="1:6" ht="12.75">
      <c r="A58" s="7"/>
      <c r="B58" s="215" t="s">
        <v>228</v>
      </c>
      <c r="C58" s="227"/>
      <c r="D58" s="227"/>
      <c r="E58" s="216"/>
      <c r="F58" s="45">
        <v>61750</v>
      </c>
    </row>
    <row r="59" spans="1:6" ht="12.75">
      <c r="A59" s="7"/>
      <c r="B59" s="215" t="s">
        <v>245</v>
      </c>
      <c r="C59" s="227"/>
      <c r="D59" s="227"/>
      <c r="E59" s="216"/>
      <c r="F59" s="45">
        <f>F58-F57</f>
        <v>-33543.99583999999</v>
      </c>
    </row>
  </sheetData>
  <sheetProtection/>
  <mergeCells count="36">
    <mergeCell ref="A47:A48"/>
    <mergeCell ref="B54:E54"/>
    <mergeCell ref="B55:E55"/>
    <mergeCell ref="A1:F1"/>
    <mergeCell ref="A2:F2"/>
    <mergeCell ref="B49:C49"/>
    <mergeCell ref="A3:A4"/>
    <mergeCell ref="E3:E4"/>
    <mergeCell ref="B3:B4"/>
    <mergeCell ref="B53:E53"/>
    <mergeCell ref="C3:D3"/>
    <mergeCell ref="F3:F4"/>
    <mergeCell ref="A28:A36"/>
    <mergeCell ref="E29:E36"/>
    <mergeCell ref="A15:A16"/>
    <mergeCell ref="A37:A42"/>
    <mergeCell ref="B50:E50"/>
    <mergeCell ref="B51:E51"/>
    <mergeCell ref="A45:A46"/>
    <mergeCell ref="B52:E52"/>
    <mergeCell ref="F18:F27"/>
    <mergeCell ref="E11:E14"/>
    <mergeCell ref="F29:F36"/>
    <mergeCell ref="E38:E42"/>
    <mergeCell ref="F38:F42"/>
    <mergeCell ref="F8:F9"/>
    <mergeCell ref="E8:E9"/>
    <mergeCell ref="F11:F14"/>
    <mergeCell ref="E18:E27"/>
    <mergeCell ref="A7:A9"/>
    <mergeCell ref="A17:A27"/>
    <mergeCell ref="A10:A14"/>
    <mergeCell ref="B56:E56"/>
    <mergeCell ref="B57:E57"/>
    <mergeCell ref="B58:E58"/>
    <mergeCell ref="B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.25390625" style="0" customWidth="1"/>
    <col min="2" max="2" width="51.75390625" style="0" customWidth="1"/>
    <col min="3" max="3" width="6.75390625" style="0" customWidth="1"/>
    <col min="4" max="4" width="7.75390625" style="0" customWidth="1"/>
    <col min="5" max="5" width="8.125" style="0" customWidth="1"/>
    <col min="6" max="6" width="10.2539062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13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41.2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2" customHeight="1" hidden="1">
      <c r="A5" s="18"/>
      <c r="B5" s="3"/>
      <c r="C5" s="1"/>
      <c r="D5" s="1"/>
      <c r="E5" s="1"/>
      <c r="F5" s="4">
        <v>3.528</v>
      </c>
    </row>
    <row r="6" spans="1:6" ht="12.75">
      <c r="A6" s="18" t="s">
        <v>0</v>
      </c>
      <c r="B6" s="3" t="s">
        <v>1</v>
      </c>
      <c r="C6" s="1"/>
      <c r="D6" s="1"/>
      <c r="E6" s="1"/>
      <c r="F6" s="4"/>
    </row>
    <row r="7" spans="1:6" ht="15">
      <c r="A7" s="257" t="s">
        <v>104</v>
      </c>
      <c r="B7" s="74" t="s">
        <v>116</v>
      </c>
      <c r="C7" s="61"/>
      <c r="D7" s="62"/>
      <c r="E7" s="15"/>
      <c r="F7" s="25"/>
    </row>
    <row r="8" spans="1:6" ht="12.75">
      <c r="A8" s="258"/>
      <c r="B8" s="70" t="s">
        <v>95</v>
      </c>
      <c r="C8" s="61">
        <v>2.5</v>
      </c>
      <c r="D8" s="62">
        <v>55</v>
      </c>
      <c r="E8" s="243">
        <v>105</v>
      </c>
      <c r="F8" s="246">
        <f>E8*F5</f>
        <v>370.44</v>
      </c>
    </row>
    <row r="9" spans="1:6" ht="12.75">
      <c r="A9" s="258"/>
      <c r="B9" s="70" t="s">
        <v>73</v>
      </c>
      <c r="C9" s="61">
        <v>10</v>
      </c>
      <c r="D9" s="62">
        <v>50</v>
      </c>
      <c r="E9" s="244"/>
      <c r="F9" s="248"/>
    </row>
    <row r="10" spans="1:6" ht="12.75">
      <c r="A10" s="258"/>
      <c r="B10" s="53" t="s">
        <v>105</v>
      </c>
      <c r="C10" s="1"/>
      <c r="D10" s="1"/>
      <c r="E10" s="14"/>
      <c r="F10" s="40"/>
    </row>
    <row r="11" spans="1:6" ht="12.75">
      <c r="A11" s="259"/>
      <c r="B11" s="70" t="s">
        <v>102</v>
      </c>
      <c r="C11" s="61">
        <v>0.6</v>
      </c>
      <c r="D11" s="62">
        <v>75.58</v>
      </c>
      <c r="E11" s="14">
        <v>75.58</v>
      </c>
      <c r="F11" s="40">
        <f>E11*F5</f>
        <v>266.64624</v>
      </c>
    </row>
    <row r="12" spans="1:6" ht="12.75">
      <c r="A12" s="38"/>
      <c r="B12" s="141" t="s">
        <v>230</v>
      </c>
      <c r="C12" s="172"/>
      <c r="D12" s="175"/>
      <c r="E12" s="178"/>
      <c r="F12" s="179">
        <f>SUM(F7:F11)</f>
        <v>637.08624</v>
      </c>
    </row>
    <row r="13" spans="1:6" ht="15">
      <c r="A13" s="38"/>
      <c r="B13" s="145" t="s">
        <v>231</v>
      </c>
      <c r="C13" s="61"/>
      <c r="D13" s="62"/>
      <c r="E13" s="14"/>
      <c r="F13" s="40"/>
    </row>
    <row r="14" spans="1:6" ht="12.75">
      <c r="A14" s="257" t="s">
        <v>44</v>
      </c>
      <c r="B14" s="68" t="s">
        <v>41</v>
      </c>
      <c r="C14" s="65"/>
      <c r="D14" s="66"/>
      <c r="E14" s="1"/>
      <c r="F14" s="1"/>
    </row>
    <row r="15" spans="1:6" ht="12.75">
      <c r="A15" s="259"/>
      <c r="B15" s="67" t="s">
        <v>31</v>
      </c>
      <c r="C15" s="65">
        <v>2</v>
      </c>
      <c r="D15" s="66">
        <v>38</v>
      </c>
      <c r="E15" s="15"/>
      <c r="F15" s="25">
        <v>38</v>
      </c>
    </row>
    <row r="16" spans="1:6" ht="12.75">
      <c r="A16" s="6" t="s">
        <v>2</v>
      </c>
      <c r="B16" s="215" t="s">
        <v>3</v>
      </c>
      <c r="C16" s="216"/>
      <c r="D16" s="1"/>
      <c r="E16" s="1"/>
      <c r="F16" s="25"/>
    </row>
    <row r="17" spans="1:6" ht="14.25" customHeight="1">
      <c r="A17" s="8"/>
      <c r="B17" s="228" t="s">
        <v>6</v>
      </c>
      <c r="C17" s="229"/>
      <c r="D17" s="229"/>
      <c r="E17" s="230"/>
      <c r="F17" s="19">
        <v>11784.09</v>
      </c>
    </row>
    <row r="18" spans="1:6" ht="14.25" customHeight="1">
      <c r="A18" s="5"/>
      <c r="B18" s="228" t="s">
        <v>251</v>
      </c>
      <c r="C18" s="229"/>
      <c r="D18" s="229"/>
      <c r="E18" s="230"/>
      <c r="F18" s="19">
        <v>12269.36</v>
      </c>
    </row>
    <row r="19" spans="1:6" ht="12.75" customHeight="1">
      <c r="A19" s="20"/>
      <c r="B19" s="228" t="s">
        <v>211</v>
      </c>
      <c r="C19" s="229"/>
      <c r="D19" s="229"/>
      <c r="E19" s="230"/>
      <c r="F19" s="19"/>
    </row>
    <row r="20" spans="1:6" ht="12.75" customHeight="1">
      <c r="A20" s="21"/>
      <c r="B20" s="228" t="s">
        <v>212</v>
      </c>
      <c r="C20" s="229"/>
      <c r="D20" s="229"/>
      <c r="E20" s="230"/>
      <c r="F20" s="19">
        <v>804.36</v>
      </c>
    </row>
    <row r="21" spans="1:6" ht="15.75">
      <c r="A21" s="21"/>
      <c r="B21" s="218" t="s">
        <v>214</v>
      </c>
      <c r="C21" s="219"/>
      <c r="D21" s="219"/>
      <c r="E21" s="220"/>
      <c r="F21" s="19">
        <v>2659.16</v>
      </c>
    </row>
    <row r="22" spans="1:6" ht="13.5" customHeight="1">
      <c r="A22" s="21"/>
      <c r="B22" s="218" t="s">
        <v>226</v>
      </c>
      <c r="C22" s="219"/>
      <c r="D22" s="219"/>
      <c r="E22" s="220"/>
      <c r="F22" s="19">
        <v>1249.8</v>
      </c>
    </row>
    <row r="23" spans="1:6" ht="12.75" customHeight="1">
      <c r="A23" s="21"/>
      <c r="B23" s="221" t="s">
        <v>227</v>
      </c>
      <c r="C23" s="222"/>
      <c r="D23" s="222"/>
      <c r="E23" s="223"/>
      <c r="F23" s="140">
        <v>1596</v>
      </c>
    </row>
    <row r="24" spans="1:6" ht="12.75">
      <c r="A24" s="21"/>
      <c r="B24" s="224" t="s">
        <v>7</v>
      </c>
      <c r="C24" s="225"/>
      <c r="D24" s="225"/>
      <c r="E24" s="226"/>
      <c r="F24" s="45">
        <f>SUM(F12:F23)</f>
        <v>31037.85624</v>
      </c>
    </row>
    <row r="25" spans="1:6" ht="12.75">
      <c r="A25" s="7"/>
      <c r="B25" s="215" t="s">
        <v>228</v>
      </c>
      <c r="C25" s="227"/>
      <c r="D25" s="227"/>
      <c r="E25" s="216"/>
      <c r="F25" s="19">
        <v>46958.96</v>
      </c>
    </row>
    <row r="26" spans="1:6" ht="15.75" customHeight="1">
      <c r="A26" s="7"/>
      <c r="B26" s="215" t="s">
        <v>229</v>
      </c>
      <c r="C26" s="227"/>
      <c r="D26" s="227"/>
      <c r="E26" s="216"/>
      <c r="F26" s="19">
        <f>F25-F24</f>
        <v>15921.103759999998</v>
      </c>
    </row>
  </sheetData>
  <sheetProtection/>
  <mergeCells count="22">
    <mergeCell ref="B26:E26"/>
    <mergeCell ref="B23:E23"/>
    <mergeCell ref="B24:E24"/>
    <mergeCell ref="B25:E25"/>
    <mergeCell ref="C3:D3"/>
    <mergeCell ref="B3:B4"/>
    <mergeCell ref="E3:E4"/>
    <mergeCell ref="B16:C16"/>
    <mergeCell ref="A1:F1"/>
    <mergeCell ref="A2:F2"/>
    <mergeCell ref="A3:A4"/>
    <mergeCell ref="F3:F4"/>
    <mergeCell ref="A7:A11"/>
    <mergeCell ref="E8:E9"/>
    <mergeCell ref="A14:A15"/>
    <mergeCell ref="F8:F9"/>
    <mergeCell ref="B17:E17"/>
    <mergeCell ref="B18:E18"/>
    <mergeCell ref="B19:E19"/>
    <mergeCell ref="B20:E20"/>
    <mergeCell ref="B21:E21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F35" sqref="F35"/>
    </sheetView>
  </sheetViews>
  <sheetFormatPr defaultColWidth="9.00390625" defaultRowHeight="12.75"/>
  <cols>
    <col min="1" max="1" width="3.625" style="0" customWidth="1"/>
    <col min="2" max="2" width="60.375" style="0" customWidth="1"/>
    <col min="3" max="3" width="7.125" style="0" customWidth="1"/>
    <col min="4" max="4" width="8.875" style="0" customWidth="1"/>
    <col min="5" max="5" width="10.125" style="0" hidden="1" customWidth="1"/>
    <col min="6" max="6" width="10.2539062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14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28.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0.75" customHeight="1">
      <c r="A5" s="18"/>
      <c r="B5" s="3"/>
      <c r="C5" s="1"/>
      <c r="D5" s="1"/>
      <c r="E5" s="1"/>
      <c r="F5" s="4">
        <v>3.528</v>
      </c>
    </row>
    <row r="6" spans="1:6" ht="14.25" customHeight="1">
      <c r="A6" s="18" t="s">
        <v>0</v>
      </c>
      <c r="B6" s="3" t="s">
        <v>1</v>
      </c>
      <c r="C6" s="1"/>
      <c r="D6" s="1"/>
      <c r="E6" s="1"/>
      <c r="F6" s="4"/>
    </row>
    <row r="7" spans="1:6" ht="15">
      <c r="A7" s="265" t="s">
        <v>232</v>
      </c>
      <c r="B7" s="74" t="s">
        <v>94</v>
      </c>
      <c r="C7" s="1"/>
      <c r="D7" s="1"/>
      <c r="E7" s="11"/>
      <c r="F7" s="23"/>
    </row>
    <row r="8" spans="1:6" ht="12.75">
      <c r="A8" s="265"/>
      <c r="B8" s="70" t="s">
        <v>148</v>
      </c>
      <c r="C8" s="61">
        <v>17</v>
      </c>
      <c r="D8" s="62">
        <v>477.7</v>
      </c>
      <c r="E8" s="266">
        <v>8278.78</v>
      </c>
      <c r="F8" s="252">
        <f>E8*F5</f>
        <v>29207.535840000004</v>
      </c>
    </row>
    <row r="9" spans="1:6" ht="12.75">
      <c r="A9" s="265"/>
      <c r="B9" s="70" t="s">
        <v>98</v>
      </c>
      <c r="C9" s="61">
        <v>25</v>
      </c>
      <c r="D9" s="62">
        <v>485</v>
      </c>
      <c r="E9" s="256"/>
      <c r="F9" s="254"/>
    </row>
    <row r="10" spans="1:6" ht="12.75">
      <c r="A10" s="265"/>
      <c r="B10" s="70" t="s">
        <v>73</v>
      </c>
      <c r="C10" s="61">
        <v>20</v>
      </c>
      <c r="D10" s="62">
        <v>100</v>
      </c>
      <c r="E10" s="256"/>
      <c r="F10" s="254"/>
    </row>
    <row r="11" spans="1:6" ht="12.75">
      <c r="A11" s="265"/>
      <c r="B11" s="70" t="s">
        <v>99</v>
      </c>
      <c r="C11" s="61">
        <v>50</v>
      </c>
      <c r="D11" s="62">
        <v>882</v>
      </c>
      <c r="E11" s="256"/>
      <c r="F11" s="254"/>
    </row>
    <row r="12" spans="1:6" ht="12.75">
      <c r="A12" s="265"/>
      <c r="B12" s="70" t="s">
        <v>149</v>
      </c>
      <c r="C12" s="61">
        <v>40</v>
      </c>
      <c r="D12" s="62">
        <v>788</v>
      </c>
      <c r="E12" s="256"/>
      <c r="F12" s="254"/>
    </row>
    <row r="13" spans="1:6" ht="12.75">
      <c r="A13" s="265"/>
      <c r="B13" s="70" t="s">
        <v>101</v>
      </c>
      <c r="C13" s="61">
        <v>36</v>
      </c>
      <c r="D13" s="104">
        <v>3747.05</v>
      </c>
      <c r="E13" s="256"/>
      <c r="F13" s="254"/>
    </row>
    <row r="14" spans="1:6" ht="12.75">
      <c r="A14" s="265"/>
      <c r="B14" s="70" t="s">
        <v>102</v>
      </c>
      <c r="C14" s="61">
        <v>1.9</v>
      </c>
      <c r="D14" s="62">
        <v>290</v>
      </c>
      <c r="E14" s="256"/>
      <c r="F14" s="254"/>
    </row>
    <row r="15" spans="1:6" ht="12.75">
      <c r="A15" s="264"/>
      <c r="B15" s="70" t="s">
        <v>103</v>
      </c>
      <c r="C15" s="61">
        <v>14.1</v>
      </c>
      <c r="D15" s="104">
        <v>1509.03</v>
      </c>
      <c r="E15" s="209"/>
      <c r="F15" s="253"/>
    </row>
    <row r="16" spans="1:6" ht="12.75">
      <c r="A16" s="263" t="s">
        <v>237</v>
      </c>
      <c r="B16" s="53" t="s">
        <v>223</v>
      </c>
      <c r="C16" s="129"/>
      <c r="D16" s="130"/>
      <c r="E16" s="11"/>
      <c r="F16" s="23"/>
    </row>
    <row r="17" spans="1:6" ht="12.75">
      <c r="A17" s="265"/>
      <c r="B17" s="132" t="s">
        <v>69</v>
      </c>
      <c r="C17" s="129">
        <v>3</v>
      </c>
      <c r="D17" s="130">
        <v>287.5</v>
      </c>
      <c r="E17" s="208">
        <v>467.88</v>
      </c>
      <c r="F17" s="252">
        <f>E17*F5</f>
        <v>1650.68064</v>
      </c>
    </row>
    <row r="18" spans="1:6" ht="12.75">
      <c r="A18" s="265"/>
      <c r="B18" s="132" t="s">
        <v>187</v>
      </c>
      <c r="C18" s="129">
        <v>2</v>
      </c>
      <c r="D18" s="130">
        <v>104.77</v>
      </c>
      <c r="E18" s="256"/>
      <c r="F18" s="254"/>
    </row>
    <row r="19" spans="1:6" ht="12.75">
      <c r="A19" s="265"/>
      <c r="B19" s="132" t="s">
        <v>70</v>
      </c>
      <c r="C19" s="129">
        <v>0.5</v>
      </c>
      <c r="D19" s="130">
        <v>75.61</v>
      </c>
      <c r="E19" s="209"/>
      <c r="F19" s="253"/>
    </row>
    <row r="20" spans="1:6" ht="12.75">
      <c r="A20" s="135"/>
      <c r="B20" s="141" t="s">
        <v>230</v>
      </c>
      <c r="C20" s="159"/>
      <c r="D20" s="160"/>
      <c r="E20" s="173"/>
      <c r="F20" s="177">
        <f>SUM(F7:F19)</f>
        <v>30858.216480000003</v>
      </c>
    </row>
    <row r="21" spans="1:6" ht="15">
      <c r="A21" s="135"/>
      <c r="B21" s="145" t="s">
        <v>231</v>
      </c>
      <c r="C21" s="15"/>
      <c r="D21" s="15"/>
      <c r="E21" s="95"/>
      <c r="F21" s="133"/>
    </row>
    <row r="22" spans="1:6" ht="12.75">
      <c r="A22" s="263" t="s">
        <v>44</v>
      </c>
      <c r="B22" s="68" t="s">
        <v>41</v>
      </c>
      <c r="C22" s="65"/>
      <c r="D22" s="66"/>
      <c r="E22" s="13"/>
      <c r="F22" s="13"/>
    </row>
    <row r="23" spans="1:6" ht="12.75">
      <c r="A23" s="264"/>
      <c r="B23" s="67" t="s">
        <v>31</v>
      </c>
      <c r="C23" s="65">
        <v>3</v>
      </c>
      <c r="D23" s="66">
        <v>57</v>
      </c>
      <c r="E23" s="11"/>
      <c r="F23" s="23">
        <v>57</v>
      </c>
    </row>
    <row r="24" spans="1:6" ht="12.75">
      <c r="A24" s="263" t="s">
        <v>232</v>
      </c>
      <c r="B24" s="116" t="s">
        <v>117</v>
      </c>
      <c r="C24" s="1"/>
      <c r="D24" s="1"/>
      <c r="E24" s="11"/>
      <c r="F24" s="23"/>
    </row>
    <row r="25" spans="1:6" ht="12.75">
      <c r="A25" s="264"/>
      <c r="B25" s="70" t="s">
        <v>118</v>
      </c>
      <c r="C25" s="61">
        <v>8</v>
      </c>
      <c r="D25" s="62">
        <v>11.95</v>
      </c>
      <c r="E25" s="11">
        <v>11.95</v>
      </c>
      <c r="F25" s="23">
        <v>42</v>
      </c>
    </row>
    <row r="26" spans="1:6" ht="12.75">
      <c r="A26" s="263" t="s">
        <v>247</v>
      </c>
      <c r="B26" s="53" t="s">
        <v>225</v>
      </c>
      <c r="C26" s="129"/>
      <c r="D26" s="131"/>
      <c r="E26" s="95"/>
      <c r="F26" s="133"/>
    </row>
    <row r="27" spans="1:6" ht="12.75">
      <c r="A27" s="264"/>
      <c r="B27" s="132" t="s">
        <v>31</v>
      </c>
      <c r="C27" s="129">
        <v>7</v>
      </c>
      <c r="D27" s="130">
        <v>43.8</v>
      </c>
      <c r="E27" s="95"/>
      <c r="F27" s="133">
        <v>102</v>
      </c>
    </row>
    <row r="28" spans="1:6" ht="12.75">
      <c r="A28" s="6" t="s">
        <v>2</v>
      </c>
      <c r="B28" s="215" t="s">
        <v>3</v>
      </c>
      <c r="C28" s="216"/>
      <c r="D28" s="1"/>
      <c r="E28" s="11"/>
      <c r="F28" s="23"/>
    </row>
    <row r="29" spans="1:6" ht="14.25" customHeight="1">
      <c r="A29" s="26"/>
      <c r="B29" s="228" t="s">
        <v>6</v>
      </c>
      <c r="C29" s="229"/>
      <c r="D29" s="229"/>
      <c r="E29" s="230"/>
      <c r="F29" s="19">
        <v>15944.51</v>
      </c>
    </row>
    <row r="30" spans="1:6" ht="13.5" customHeight="1">
      <c r="A30" s="5"/>
      <c r="B30" s="228" t="s">
        <v>251</v>
      </c>
      <c r="C30" s="229"/>
      <c r="D30" s="229"/>
      <c r="E30" s="230"/>
      <c r="F30" s="19">
        <v>20339.28</v>
      </c>
    </row>
    <row r="31" spans="1:6" ht="12.75" customHeight="1">
      <c r="A31" s="20"/>
      <c r="B31" s="228" t="s">
        <v>211</v>
      </c>
      <c r="C31" s="229"/>
      <c r="D31" s="229"/>
      <c r="E31" s="230"/>
      <c r="F31" s="19"/>
    </row>
    <row r="32" spans="1:6" ht="15.75">
      <c r="A32" s="21"/>
      <c r="B32" s="228" t="s">
        <v>212</v>
      </c>
      <c r="C32" s="229"/>
      <c r="D32" s="229"/>
      <c r="E32" s="230"/>
      <c r="F32" s="19">
        <v>1088.52</v>
      </c>
    </row>
    <row r="33" spans="1:6" ht="15.75">
      <c r="A33" s="21"/>
      <c r="B33" s="218" t="s">
        <v>214</v>
      </c>
      <c r="C33" s="219"/>
      <c r="D33" s="219"/>
      <c r="E33" s="220"/>
      <c r="F33" s="19">
        <v>3958.6</v>
      </c>
    </row>
    <row r="34" spans="1:6" ht="13.5" customHeight="1">
      <c r="A34" s="21"/>
      <c r="B34" s="218" t="s">
        <v>226</v>
      </c>
      <c r="C34" s="219"/>
      <c r="D34" s="219"/>
      <c r="E34" s="220"/>
      <c r="F34" s="19">
        <v>1691.34</v>
      </c>
    </row>
    <row r="35" spans="1:6" ht="12.75" customHeight="1">
      <c r="A35" s="21"/>
      <c r="B35" s="221" t="s">
        <v>227</v>
      </c>
      <c r="C35" s="222"/>
      <c r="D35" s="222"/>
      <c r="E35" s="223"/>
      <c r="F35" s="140">
        <v>1561</v>
      </c>
    </row>
    <row r="36" spans="1:6" ht="12" customHeight="1">
      <c r="A36" s="21"/>
      <c r="B36" s="224" t="s">
        <v>7</v>
      </c>
      <c r="C36" s="225"/>
      <c r="D36" s="225"/>
      <c r="E36" s="226"/>
      <c r="F36" s="45">
        <f>SUM(F20:F35)</f>
        <v>75642.46648000002</v>
      </c>
    </row>
    <row r="37" spans="1:6" ht="12" customHeight="1">
      <c r="A37" s="7"/>
      <c r="B37" s="215" t="s">
        <v>228</v>
      </c>
      <c r="C37" s="227"/>
      <c r="D37" s="227"/>
      <c r="E37" s="216"/>
      <c r="F37" s="19">
        <v>47436.64</v>
      </c>
    </row>
    <row r="38" spans="1:6" ht="12.75">
      <c r="A38" s="7"/>
      <c r="B38" s="215" t="s">
        <v>245</v>
      </c>
      <c r="C38" s="227"/>
      <c r="D38" s="227"/>
      <c r="E38" s="216"/>
      <c r="F38" s="19">
        <f>F37-F36</f>
        <v>-28205.826480000018</v>
      </c>
    </row>
  </sheetData>
  <sheetProtection/>
  <mergeCells count="27">
    <mergeCell ref="B37:E37"/>
    <mergeCell ref="B33:E33"/>
    <mergeCell ref="B34:E34"/>
    <mergeCell ref="E8:E15"/>
    <mergeCell ref="F8:F15"/>
    <mergeCell ref="F17:F19"/>
    <mergeCell ref="A1:F1"/>
    <mergeCell ref="A2:F2"/>
    <mergeCell ref="C3:D3"/>
    <mergeCell ref="E3:E4"/>
    <mergeCell ref="A3:A4"/>
    <mergeCell ref="F3:F4"/>
    <mergeCell ref="B3:B4"/>
    <mergeCell ref="A7:A15"/>
    <mergeCell ref="B29:E29"/>
    <mergeCell ref="B30:E30"/>
    <mergeCell ref="B31:E31"/>
    <mergeCell ref="A16:A19"/>
    <mergeCell ref="E17:E19"/>
    <mergeCell ref="B38:E38"/>
    <mergeCell ref="A22:A23"/>
    <mergeCell ref="A24:A25"/>
    <mergeCell ref="A26:A27"/>
    <mergeCell ref="B28:C28"/>
    <mergeCell ref="B32:E32"/>
    <mergeCell ref="B35:E35"/>
    <mergeCell ref="B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F41" sqref="F41"/>
    </sheetView>
  </sheetViews>
  <sheetFormatPr defaultColWidth="9.00390625" defaultRowHeight="12.75"/>
  <cols>
    <col min="1" max="1" width="3.125" style="0" customWidth="1"/>
    <col min="2" max="2" width="56.625" style="0" customWidth="1"/>
    <col min="3" max="3" width="8.00390625" style="0" customWidth="1"/>
    <col min="4" max="4" width="8.875" style="0" customWidth="1"/>
    <col min="5" max="5" width="0.12890625" style="0" hidden="1" customWidth="1"/>
    <col min="6" max="6" width="10.375" style="0" customWidth="1"/>
  </cols>
  <sheetData>
    <row r="1" spans="1:6" ht="12.75">
      <c r="A1" s="203" t="s">
        <v>25</v>
      </c>
      <c r="B1" s="203"/>
      <c r="C1" s="203"/>
      <c r="D1" s="203"/>
      <c r="E1" s="203"/>
      <c r="F1" s="203"/>
    </row>
    <row r="2" spans="1:6" ht="12.75">
      <c r="A2" s="212" t="s">
        <v>15</v>
      </c>
      <c r="B2" s="213"/>
      <c r="C2" s="213"/>
      <c r="D2" s="213"/>
      <c r="E2" s="213"/>
      <c r="F2" s="214"/>
    </row>
    <row r="3" spans="1:6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</row>
    <row r="4" spans="1:6" ht="25.5" customHeight="1">
      <c r="A4" s="205"/>
      <c r="B4" s="207"/>
      <c r="C4" s="2" t="s">
        <v>4</v>
      </c>
      <c r="D4" s="2" t="s">
        <v>240</v>
      </c>
      <c r="E4" s="207"/>
      <c r="F4" s="232"/>
    </row>
    <row r="5" spans="1:6" ht="13.5" customHeight="1" hidden="1">
      <c r="A5" s="18"/>
      <c r="B5" s="3"/>
      <c r="C5" s="1"/>
      <c r="D5" s="1"/>
      <c r="E5" s="1"/>
      <c r="F5" s="4">
        <v>3.528</v>
      </c>
    </row>
    <row r="6" spans="1:6" ht="12" customHeight="1">
      <c r="A6" s="18" t="s">
        <v>0</v>
      </c>
      <c r="B6" s="3" t="s">
        <v>1</v>
      </c>
      <c r="C6" s="1"/>
      <c r="D6" s="1"/>
      <c r="E6" s="1"/>
      <c r="F6" s="4"/>
    </row>
    <row r="7" spans="1:6" ht="15">
      <c r="A7" s="217" t="s">
        <v>242</v>
      </c>
      <c r="B7" s="42" t="s">
        <v>26</v>
      </c>
      <c r="C7" s="1"/>
      <c r="D7" s="1"/>
      <c r="E7" s="16"/>
      <c r="F7" s="4"/>
    </row>
    <row r="8" spans="1:6" ht="12.75">
      <c r="A8" s="210"/>
      <c r="B8" s="54" t="s">
        <v>27</v>
      </c>
      <c r="C8" s="55">
        <v>9</v>
      </c>
      <c r="D8" s="56">
        <v>1485</v>
      </c>
      <c r="E8" s="208">
        <v>1631</v>
      </c>
      <c r="F8" s="252">
        <f>E8*F5</f>
        <v>5754.168</v>
      </c>
    </row>
    <row r="9" spans="1:6" ht="12.75">
      <c r="A9" s="210"/>
      <c r="B9" s="54" t="s">
        <v>28</v>
      </c>
      <c r="C9" s="55">
        <v>0.02</v>
      </c>
      <c r="D9" s="57">
        <v>146</v>
      </c>
      <c r="E9" s="209"/>
      <c r="F9" s="253"/>
    </row>
    <row r="10" spans="1:6" ht="12.75" customHeight="1">
      <c r="A10" s="267" t="s">
        <v>243</v>
      </c>
      <c r="B10" s="42" t="s">
        <v>248</v>
      </c>
      <c r="C10" s="1"/>
      <c r="D10" s="1"/>
      <c r="E10" s="11"/>
      <c r="F10" s="23"/>
    </row>
    <row r="11" spans="1:6" ht="12.75" customHeight="1">
      <c r="A11" s="268"/>
      <c r="B11" s="67" t="s">
        <v>39</v>
      </c>
      <c r="C11" s="65">
        <v>0.5</v>
      </c>
      <c r="D11" s="66">
        <v>84</v>
      </c>
      <c r="E11" s="208">
        <v>282</v>
      </c>
      <c r="F11" s="252">
        <f>E11*F5</f>
        <v>994.896</v>
      </c>
    </row>
    <row r="12" spans="1:6" ht="12.75" customHeight="1">
      <c r="A12" s="268"/>
      <c r="B12" s="67" t="s">
        <v>40</v>
      </c>
      <c r="C12" s="65">
        <v>100</v>
      </c>
      <c r="D12" s="66">
        <v>198</v>
      </c>
      <c r="E12" s="209"/>
      <c r="F12" s="253"/>
    </row>
    <row r="13" spans="1:6" ht="12.75" customHeight="1">
      <c r="A13" s="267" t="s">
        <v>233</v>
      </c>
      <c r="B13" s="53" t="s">
        <v>94</v>
      </c>
      <c r="C13" s="96"/>
      <c r="D13" s="97"/>
      <c r="E13" s="11"/>
      <c r="F13" s="23"/>
    </row>
    <row r="14" spans="1:6" ht="12.75" customHeight="1">
      <c r="A14" s="268"/>
      <c r="B14" s="98" t="s">
        <v>95</v>
      </c>
      <c r="C14" s="99">
        <v>2.5</v>
      </c>
      <c r="D14" s="100">
        <v>55</v>
      </c>
      <c r="E14" s="208">
        <v>8510.78</v>
      </c>
      <c r="F14" s="252">
        <f>E14*F5</f>
        <v>30026.031840000003</v>
      </c>
    </row>
    <row r="15" spans="1:6" ht="12.75" customHeight="1">
      <c r="A15" s="268"/>
      <c r="B15" s="98" t="s">
        <v>96</v>
      </c>
      <c r="C15" s="99">
        <v>1</v>
      </c>
      <c r="D15" s="100">
        <v>90</v>
      </c>
      <c r="E15" s="256"/>
      <c r="F15" s="254"/>
    </row>
    <row r="16" spans="1:6" ht="12.75" customHeight="1">
      <c r="A16" s="268"/>
      <c r="B16" s="98" t="s">
        <v>97</v>
      </c>
      <c r="C16" s="99">
        <v>1</v>
      </c>
      <c r="D16" s="100">
        <v>140</v>
      </c>
      <c r="E16" s="256"/>
      <c r="F16" s="254"/>
    </row>
    <row r="17" spans="1:6" ht="12.75" customHeight="1">
      <c r="A17" s="268"/>
      <c r="B17" s="98" t="s">
        <v>98</v>
      </c>
      <c r="C17" s="99">
        <v>25</v>
      </c>
      <c r="D17" s="100">
        <v>475.8</v>
      </c>
      <c r="E17" s="256"/>
      <c r="F17" s="254"/>
    </row>
    <row r="18" spans="1:6" ht="12.75" customHeight="1">
      <c r="A18" s="268"/>
      <c r="B18" s="98" t="s">
        <v>73</v>
      </c>
      <c r="C18" s="99">
        <v>120</v>
      </c>
      <c r="D18" s="100">
        <v>600</v>
      </c>
      <c r="E18" s="256"/>
      <c r="F18" s="254"/>
    </row>
    <row r="19" spans="1:6" ht="12.75" customHeight="1">
      <c r="A19" s="268"/>
      <c r="B19" s="98" t="s">
        <v>99</v>
      </c>
      <c r="C19" s="99">
        <v>100</v>
      </c>
      <c r="D19" s="101">
        <v>1764</v>
      </c>
      <c r="E19" s="256"/>
      <c r="F19" s="254"/>
    </row>
    <row r="20" spans="1:6" ht="12.75" customHeight="1">
      <c r="A20" s="268"/>
      <c r="B20" s="98" t="s">
        <v>100</v>
      </c>
      <c r="C20" s="99">
        <v>40</v>
      </c>
      <c r="D20" s="100">
        <v>850</v>
      </c>
      <c r="E20" s="256"/>
      <c r="F20" s="254"/>
    </row>
    <row r="21" spans="1:6" ht="12.75" customHeight="1">
      <c r="A21" s="268"/>
      <c r="B21" s="98" t="s">
        <v>101</v>
      </c>
      <c r="C21" s="99">
        <v>35</v>
      </c>
      <c r="D21" s="101">
        <v>3578.88</v>
      </c>
      <c r="E21" s="256"/>
      <c r="F21" s="254"/>
    </row>
    <row r="22" spans="1:6" ht="12.75" customHeight="1">
      <c r="A22" s="268"/>
      <c r="B22" s="98" t="s">
        <v>102</v>
      </c>
      <c r="C22" s="99">
        <v>1</v>
      </c>
      <c r="D22" s="100">
        <v>125.96</v>
      </c>
      <c r="E22" s="256"/>
      <c r="F22" s="254"/>
    </row>
    <row r="23" spans="1:6" ht="12.75" customHeight="1">
      <c r="A23" s="269"/>
      <c r="B23" s="98" t="s">
        <v>103</v>
      </c>
      <c r="C23" s="99">
        <v>8</v>
      </c>
      <c r="D23" s="100">
        <v>831.14</v>
      </c>
      <c r="E23" s="209"/>
      <c r="F23" s="253"/>
    </row>
    <row r="24" spans="1:6" ht="12.75" customHeight="1">
      <c r="A24" s="38"/>
      <c r="B24" s="141" t="s">
        <v>230</v>
      </c>
      <c r="C24" s="181"/>
      <c r="D24" s="182"/>
      <c r="E24" s="183"/>
      <c r="F24" s="184">
        <f>SUM(F8:F23)</f>
        <v>36775.09584</v>
      </c>
    </row>
    <row r="25" spans="1:6" ht="12.75" customHeight="1">
      <c r="A25" s="38"/>
      <c r="B25" s="145" t="s">
        <v>231</v>
      </c>
      <c r="C25" s="46"/>
      <c r="D25" s="47"/>
      <c r="E25" s="11"/>
      <c r="F25" s="23"/>
    </row>
    <row r="26" spans="1:6" ht="12.75" customHeight="1">
      <c r="A26" s="267" t="s">
        <v>242</v>
      </c>
      <c r="B26" s="53" t="s">
        <v>29</v>
      </c>
      <c r="C26" s="55"/>
      <c r="D26" s="58"/>
      <c r="E26" s="11"/>
      <c r="F26" s="23"/>
    </row>
    <row r="27" spans="1:6" ht="12.75" customHeight="1">
      <c r="A27" s="268"/>
      <c r="B27" s="54" t="s">
        <v>30</v>
      </c>
      <c r="C27" s="55">
        <v>4</v>
      </c>
      <c r="D27" s="57">
        <v>355.2</v>
      </c>
      <c r="E27" s="11">
        <v>355.2</v>
      </c>
      <c r="F27" s="23">
        <v>655.2</v>
      </c>
    </row>
    <row r="28" spans="1:6" ht="12.75" customHeight="1">
      <c r="A28" s="268"/>
      <c r="B28" s="53" t="s">
        <v>32</v>
      </c>
      <c r="C28" s="55"/>
      <c r="D28" s="58"/>
      <c r="E28" s="11"/>
      <c r="F28" s="23"/>
    </row>
    <row r="29" spans="1:6" ht="12.75" customHeight="1">
      <c r="A29" s="269"/>
      <c r="B29" s="54" t="s">
        <v>31</v>
      </c>
      <c r="C29" s="55">
        <v>6</v>
      </c>
      <c r="D29" s="57">
        <v>76</v>
      </c>
      <c r="E29" s="11"/>
      <c r="F29" s="23">
        <v>114</v>
      </c>
    </row>
    <row r="30" spans="1:6" ht="12.75" customHeight="1">
      <c r="A30" s="267" t="s">
        <v>232</v>
      </c>
      <c r="B30" s="114" t="s">
        <v>117</v>
      </c>
      <c r="C30" s="113"/>
      <c r="D30" s="180"/>
      <c r="E30" s="11"/>
      <c r="F30" s="23"/>
    </row>
    <row r="31" spans="1:6" ht="12.75" customHeight="1">
      <c r="A31" s="269"/>
      <c r="B31" s="70" t="s">
        <v>118</v>
      </c>
      <c r="C31" s="61">
        <v>8</v>
      </c>
      <c r="D31" s="62">
        <v>12.4</v>
      </c>
      <c r="E31" s="11">
        <v>12.4</v>
      </c>
      <c r="F31" s="23">
        <v>44</v>
      </c>
    </row>
    <row r="32" spans="1:6" ht="12.75">
      <c r="A32" s="6" t="s">
        <v>2</v>
      </c>
      <c r="B32" s="215" t="s">
        <v>3</v>
      </c>
      <c r="C32" s="216"/>
      <c r="D32" s="1"/>
      <c r="E32" s="1"/>
      <c r="F32" s="25"/>
    </row>
    <row r="33" spans="1:6" ht="13.5" customHeight="1">
      <c r="A33" s="8"/>
      <c r="B33" s="228" t="s">
        <v>6</v>
      </c>
      <c r="C33" s="229"/>
      <c r="D33" s="229"/>
      <c r="E33" s="230"/>
      <c r="F33" s="19">
        <v>15890.73</v>
      </c>
    </row>
    <row r="34" spans="1:6" ht="11.25" customHeight="1">
      <c r="A34" s="5"/>
      <c r="B34" s="228" t="s">
        <v>251</v>
      </c>
      <c r="C34" s="229"/>
      <c r="D34" s="229"/>
      <c r="E34" s="230"/>
      <c r="F34" s="19">
        <v>20335.22</v>
      </c>
    </row>
    <row r="35" spans="1:6" ht="12.75" customHeight="1">
      <c r="A35" s="20"/>
      <c r="B35" s="228" t="s">
        <v>211</v>
      </c>
      <c r="C35" s="229"/>
      <c r="D35" s="229"/>
      <c r="E35" s="230"/>
      <c r="F35" s="19"/>
    </row>
    <row r="36" spans="1:6" ht="12.75" customHeight="1">
      <c r="A36" s="21"/>
      <c r="B36" s="228" t="s">
        <v>212</v>
      </c>
      <c r="C36" s="229"/>
      <c r="D36" s="229"/>
      <c r="E36" s="230"/>
      <c r="F36" s="19">
        <v>702.77</v>
      </c>
    </row>
    <row r="37" spans="1:6" ht="15.75">
      <c r="A37" s="21"/>
      <c r="B37" s="218" t="s">
        <v>214</v>
      </c>
      <c r="C37" s="219"/>
      <c r="D37" s="219"/>
      <c r="E37" s="220"/>
      <c r="F37" s="19">
        <v>3586.46</v>
      </c>
    </row>
    <row r="38" spans="1:6" ht="12.75" customHeight="1">
      <c r="A38" s="21"/>
      <c r="B38" s="218" t="s">
        <v>226</v>
      </c>
      <c r="C38" s="219"/>
      <c r="D38" s="219"/>
      <c r="E38" s="220"/>
      <c r="F38" s="19">
        <v>1685.64</v>
      </c>
    </row>
    <row r="39" spans="1:6" ht="12.75" customHeight="1">
      <c r="A39" s="21"/>
      <c r="B39" s="221" t="s">
        <v>227</v>
      </c>
      <c r="C39" s="222"/>
      <c r="D39" s="222"/>
      <c r="E39" s="223"/>
      <c r="F39" s="140">
        <v>2159.66</v>
      </c>
    </row>
    <row r="40" spans="1:6" ht="12.75">
      <c r="A40" s="21"/>
      <c r="B40" s="224" t="s">
        <v>7</v>
      </c>
      <c r="C40" s="225"/>
      <c r="D40" s="225"/>
      <c r="E40" s="226"/>
      <c r="F40" s="45">
        <f>SUM(F24:F39)</f>
        <v>81948.77584000002</v>
      </c>
    </row>
    <row r="41" spans="1:6" ht="12.75">
      <c r="A41" s="7"/>
      <c r="B41" s="215" t="s">
        <v>228</v>
      </c>
      <c r="C41" s="227"/>
      <c r="D41" s="227"/>
      <c r="E41" s="216"/>
      <c r="F41" s="19">
        <v>39789.45</v>
      </c>
    </row>
    <row r="42" spans="1:6" ht="12.75" customHeight="1">
      <c r="A42" s="7"/>
      <c r="B42" s="215" t="s">
        <v>245</v>
      </c>
      <c r="C42" s="227"/>
      <c r="D42" s="227"/>
      <c r="E42" s="216"/>
      <c r="F42" s="19">
        <f>F41-F40</f>
        <v>-42159.32584000002</v>
      </c>
    </row>
  </sheetData>
  <sheetProtection/>
  <mergeCells count="29">
    <mergeCell ref="B33:E33"/>
    <mergeCell ref="B34:E34"/>
    <mergeCell ref="B35:E35"/>
    <mergeCell ref="B36:E36"/>
    <mergeCell ref="B37:E37"/>
    <mergeCell ref="B38:E38"/>
    <mergeCell ref="F3:F4"/>
    <mergeCell ref="A13:A23"/>
    <mergeCell ref="E14:E23"/>
    <mergeCell ref="F14:F23"/>
    <mergeCell ref="F11:F12"/>
    <mergeCell ref="F8:F9"/>
    <mergeCell ref="A10:A12"/>
    <mergeCell ref="E11:E12"/>
    <mergeCell ref="E8:E9"/>
    <mergeCell ref="C3:D3"/>
    <mergeCell ref="A7:A9"/>
    <mergeCell ref="A1:F1"/>
    <mergeCell ref="A2:F2"/>
    <mergeCell ref="B32:C32"/>
    <mergeCell ref="A3:A4"/>
    <mergeCell ref="B3:B4"/>
    <mergeCell ref="A26:A29"/>
    <mergeCell ref="A30:A31"/>
    <mergeCell ref="E3:E4"/>
    <mergeCell ref="B39:E39"/>
    <mergeCell ref="B40:E40"/>
    <mergeCell ref="B41:E41"/>
    <mergeCell ref="B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F39" sqref="F39"/>
    </sheetView>
  </sheetViews>
  <sheetFormatPr defaultColWidth="9.00390625" defaultRowHeight="12.75"/>
  <cols>
    <col min="1" max="1" width="3.625" style="0" customWidth="1"/>
    <col min="2" max="2" width="59.375" style="0" customWidth="1"/>
    <col min="3" max="3" width="6.625" style="0" customWidth="1"/>
    <col min="4" max="4" width="8.00390625" style="0" customWidth="1"/>
    <col min="5" max="5" width="10.25390625" style="0" hidden="1" customWidth="1"/>
    <col min="6" max="6" width="11.125" style="0" customWidth="1"/>
    <col min="7" max="7" width="8.00390625" style="0" hidden="1" customWidth="1"/>
  </cols>
  <sheetData>
    <row r="1" spans="1:7" ht="12.75">
      <c r="A1" s="212" t="s">
        <v>25</v>
      </c>
      <c r="B1" s="213"/>
      <c r="C1" s="213"/>
      <c r="D1" s="213"/>
      <c r="E1" s="213"/>
      <c r="F1" s="213"/>
      <c r="G1" s="214"/>
    </row>
    <row r="2" spans="1:7" ht="12.75">
      <c r="A2" s="212" t="s">
        <v>16</v>
      </c>
      <c r="B2" s="213"/>
      <c r="C2" s="213"/>
      <c r="D2" s="213"/>
      <c r="E2" s="213"/>
      <c r="F2" s="213"/>
      <c r="G2" s="214"/>
    </row>
    <row r="3" spans="1:7" ht="12.75" customHeight="1">
      <c r="A3" s="204" t="s">
        <v>23</v>
      </c>
      <c r="B3" s="206" t="s">
        <v>5</v>
      </c>
      <c r="C3" s="215" t="s">
        <v>20</v>
      </c>
      <c r="D3" s="216"/>
      <c r="E3" s="206" t="s">
        <v>22</v>
      </c>
      <c r="F3" s="232" t="s">
        <v>21</v>
      </c>
      <c r="G3" s="243"/>
    </row>
    <row r="4" spans="1:7" ht="24" customHeight="1">
      <c r="A4" s="205"/>
      <c r="B4" s="207"/>
      <c r="C4" s="2" t="s">
        <v>4</v>
      </c>
      <c r="D4" s="2" t="s">
        <v>24</v>
      </c>
      <c r="E4" s="207"/>
      <c r="F4" s="232"/>
      <c r="G4" s="244"/>
    </row>
    <row r="5" spans="1:7" ht="0.75" customHeight="1" hidden="1">
      <c r="A5" s="18"/>
      <c r="B5" s="3"/>
      <c r="C5" s="1"/>
      <c r="D5" s="1"/>
      <c r="E5" s="1"/>
      <c r="F5" s="4">
        <v>3.528</v>
      </c>
      <c r="G5" s="1"/>
    </row>
    <row r="6" spans="1:7" ht="13.5" customHeight="1">
      <c r="A6" s="18" t="s">
        <v>0</v>
      </c>
      <c r="B6" s="3" t="s">
        <v>1</v>
      </c>
      <c r="C6" s="1"/>
      <c r="D6" s="1"/>
      <c r="E6" s="1"/>
      <c r="F6" s="4"/>
      <c r="G6" s="1"/>
    </row>
    <row r="7" spans="1:7" ht="12" customHeight="1">
      <c r="A7" s="210" t="s">
        <v>243</v>
      </c>
      <c r="B7" s="42" t="s">
        <v>43</v>
      </c>
      <c r="C7" s="69"/>
      <c r="D7" s="1"/>
      <c r="E7" s="4"/>
      <c r="F7" s="19"/>
      <c r="G7" s="1"/>
    </row>
    <row r="8" spans="1:7" ht="12.75">
      <c r="A8" s="211"/>
      <c r="B8" s="67" t="s">
        <v>42</v>
      </c>
      <c r="C8" s="65">
        <v>1</v>
      </c>
      <c r="D8" s="66">
        <v>410</v>
      </c>
      <c r="E8" s="4">
        <v>410</v>
      </c>
      <c r="F8" s="19">
        <f>E8*F5</f>
        <v>1446.48</v>
      </c>
      <c r="G8" s="1"/>
    </row>
    <row r="9" spans="1:7" ht="12" customHeight="1">
      <c r="A9" s="217" t="s">
        <v>233</v>
      </c>
      <c r="B9" s="53" t="s">
        <v>105</v>
      </c>
      <c r="C9" s="102"/>
      <c r="D9" s="103"/>
      <c r="E9" s="4"/>
      <c r="F9" s="19"/>
      <c r="G9" s="1"/>
    </row>
    <row r="10" spans="1:7" ht="12.75">
      <c r="A10" s="211"/>
      <c r="B10" s="70" t="s">
        <v>102</v>
      </c>
      <c r="C10" s="121">
        <v>1.2</v>
      </c>
      <c r="D10" s="62">
        <v>151.16</v>
      </c>
      <c r="E10" s="4">
        <v>151.16</v>
      </c>
      <c r="F10" s="19">
        <f>E10*F5</f>
        <v>533.29248</v>
      </c>
      <c r="G10" s="1"/>
    </row>
    <row r="11" spans="1:7" ht="12.75">
      <c r="A11" s="217" t="s">
        <v>244</v>
      </c>
      <c r="B11" s="94" t="s">
        <v>150</v>
      </c>
      <c r="C11" s="122"/>
      <c r="D11" s="118"/>
      <c r="E11" s="4"/>
      <c r="F11" s="19"/>
      <c r="G11" s="1"/>
    </row>
    <row r="12" spans="1:7" ht="12.75">
      <c r="A12" s="210"/>
      <c r="B12" s="120" t="s">
        <v>134</v>
      </c>
      <c r="C12" s="122">
        <v>1</v>
      </c>
      <c r="D12" s="122">
        <v>160</v>
      </c>
      <c r="E12" s="239">
        <v>990</v>
      </c>
      <c r="F12" s="201">
        <f>E12*F5</f>
        <v>3492.72</v>
      </c>
      <c r="G12" s="1"/>
    </row>
    <row r="13" spans="1:7" ht="12.75">
      <c r="A13" s="210"/>
      <c r="B13" s="120" t="s">
        <v>86</v>
      </c>
      <c r="C13" s="122">
        <v>0.5</v>
      </c>
      <c r="D13" s="122">
        <v>60</v>
      </c>
      <c r="E13" s="240"/>
      <c r="F13" s="270"/>
      <c r="G13" s="1"/>
    </row>
    <row r="14" spans="1:7" ht="12.75">
      <c r="A14" s="210"/>
      <c r="B14" s="120" t="s">
        <v>151</v>
      </c>
      <c r="C14" s="122">
        <v>1</v>
      </c>
      <c r="D14" s="122">
        <v>130</v>
      </c>
      <c r="E14" s="240"/>
      <c r="F14" s="270"/>
      <c r="G14" s="1"/>
    </row>
    <row r="15" spans="1:7" ht="12.75">
      <c r="A15" s="210"/>
      <c r="B15" s="120" t="s">
        <v>152</v>
      </c>
      <c r="C15" s="122">
        <v>1</v>
      </c>
      <c r="D15" s="122">
        <v>95</v>
      </c>
      <c r="E15" s="240"/>
      <c r="F15" s="270"/>
      <c r="G15" s="1"/>
    </row>
    <row r="16" spans="1:7" ht="12.75">
      <c r="A16" s="210"/>
      <c r="B16" s="120" t="s">
        <v>153</v>
      </c>
      <c r="C16" s="122">
        <v>3</v>
      </c>
      <c r="D16" s="122">
        <v>225</v>
      </c>
      <c r="E16" s="240"/>
      <c r="F16" s="270"/>
      <c r="G16" s="1"/>
    </row>
    <row r="17" spans="1:7" ht="12.75">
      <c r="A17" s="210"/>
      <c r="B17" s="120" t="s">
        <v>154</v>
      </c>
      <c r="C17" s="122">
        <v>1</v>
      </c>
      <c r="D17" s="122">
        <v>140</v>
      </c>
      <c r="E17" s="240"/>
      <c r="F17" s="270"/>
      <c r="G17" s="1"/>
    </row>
    <row r="18" spans="1:7" ht="12.75">
      <c r="A18" s="210"/>
      <c r="B18" s="120" t="s">
        <v>155</v>
      </c>
      <c r="C18" s="122">
        <v>2</v>
      </c>
      <c r="D18" s="122">
        <v>180</v>
      </c>
      <c r="E18" s="241"/>
      <c r="F18" s="202"/>
      <c r="G18" s="1"/>
    </row>
    <row r="19" spans="1:7" ht="12.75">
      <c r="A19" s="210"/>
      <c r="B19" s="94" t="s">
        <v>159</v>
      </c>
      <c r="C19" s="122"/>
      <c r="D19" s="122"/>
      <c r="E19" s="4"/>
      <c r="F19" s="19"/>
      <c r="G19" s="1"/>
    </row>
    <row r="20" spans="1:7" ht="12.75">
      <c r="A20" s="210"/>
      <c r="B20" s="120" t="s">
        <v>156</v>
      </c>
      <c r="C20" s="122">
        <v>20</v>
      </c>
      <c r="D20" s="122">
        <v>188</v>
      </c>
      <c r="E20" s="239">
        <v>1372</v>
      </c>
      <c r="F20" s="201">
        <f>E20*F5</f>
        <v>4840.416</v>
      </c>
      <c r="G20" s="1"/>
    </row>
    <row r="21" spans="1:7" ht="12.75">
      <c r="A21" s="210"/>
      <c r="B21" s="120" t="s">
        <v>157</v>
      </c>
      <c r="C21" s="122">
        <v>40</v>
      </c>
      <c r="D21" s="122">
        <v>1184</v>
      </c>
      <c r="E21" s="241"/>
      <c r="F21" s="202"/>
      <c r="G21" s="1"/>
    </row>
    <row r="22" spans="1:7" ht="12.75">
      <c r="A22" s="210"/>
      <c r="B22" s="94" t="s">
        <v>160</v>
      </c>
      <c r="C22" s="122"/>
      <c r="D22" s="118"/>
      <c r="E22" s="4"/>
      <c r="F22" s="19"/>
      <c r="G22" s="1"/>
    </row>
    <row r="23" spans="1:7" ht="12.75">
      <c r="A23" s="210"/>
      <c r="B23" s="120" t="s">
        <v>112</v>
      </c>
      <c r="C23" s="122">
        <v>0.6</v>
      </c>
      <c r="D23" s="119">
        <v>51.95</v>
      </c>
      <c r="E23" s="239">
        <v>1221.95</v>
      </c>
      <c r="F23" s="201">
        <f>E23*F5</f>
        <v>4311.0396</v>
      </c>
      <c r="G23" s="1"/>
    </row>
    <row r="24" spans="1:7" ht="12.75">
      <c r="A24" s="211"/>
      <c r="B24" s="120" t="s">
        <v>158</v>
      </c>
      <c r="C24" s="122">
        <v>6</v>
      </c>
      <c r="D24" s="118">
        <v>1170</v>
      </c>
      <c r="E24" s="241"/>
      <c r="F24" s="202"/>
      <c r="G24" s="1"/>
    </row>
    <row r="25" spans="1:7" ht="12.75">
      <c r="A25" s="137"/>
      <c r="B25" s="141" t="s">
        <v>230</v>
      </c>
      <c r="C25" s="185"/>
      <c r="D25" s="186"/>
      <c r="E25" s="187">
        <f>SUM(E7:E24)</f>
        <v>4145.11</v>
      </c>
      <c r="F25" s="188">
        <f>SUM(F7:F24)</f>
        <v>14623.94808</v>
      </c>
      <c r="G25" s="1"/>
    </row>
    <row r="26" spans="1:7" ht="15">
      <c r="A26" s="137"/>
      <c r="B26" s="145" t="s">
        <v>231</v>
      </c>
      <c r="C26" s="122"/>
      <c r="D26" s="118"/>
      <c r="E26" s="138"/>
      <c r="F26" s="136"/>
      <c r="G26" s="1"/>
    </row>
    <row r="27" spans="1:7" ht="12.75">
      <c r="A27" s="217" t="s">
        <v>246</v>
      </c>
      <c r="B27" s="53" t="s">
        <v>109</v>
      </c>
      <c r="C27" s="129"/>
      <c r="D27" s="131"/>
      <c r="E27" s="4"/>
      <c r="F27" s="19"/>
      <c r="G27" s="1"/>
    </row>
    <row r="28" spans="1:7" ht="12.75">
      <c r="A28" s="210"/>
      <c r="B28" s="132" t="s">
        <v>48</v>
      </c>
      <c r="C28" s="129">
        <v>1</v>
      </c>
      <c r="D28" s="130">
        <v>484</v>
      </c>
      <c r="E28" s="239">
        <v>618</v>
      </c>
      <c r="F28" s="201">
        <f>E28*F5</f>
        <v>2180.304</v>
      </c>
      <c r="G28" s="1"/>
    </row>
    <row r="29" spans="1:7" ht="12.75">
      <c r="A29" s="211"/>
      <c r="B29" s="132" t="s">
        <v>31</v>
      </c>
      <c r="C29" s="129">
        <v>8</v>
      </c>
      <c r="D29" s="130">
        <v>134</v>
      </c>
      <c r="E29" s="241"/>
      <c r="F29" s="202"/>
      <c r="G29" s="1"/>
    </row>
    <row r="30" spans="1:7" ht="11.25" customHeight="1">
      <c r="A30" s="27" t="s">
        <v>2</v>
      </c>
      <c r="B30" s="232" t="s">
        <v>3</v>
      </c>
      <c r="C30" s="232"/>
      <c r="D30" s="232"/>
      <c r="E30" s="1"/>
      <c r="F30" s="24"/>
      <c r="G30" s="9"/>
    </row>
    <row r="31" spans="1:7" ht="15.75" customHeight="1">
      <c r="A31" s="26"/>
      <c r="B31" s="228" t="s">
        <v>6</v>
      </c>
      <c r="C31" s="229"/>
      <c r="D31" s="229"/>
      <c r="E31" s="230"/>
      <c r="F31" s="19">
        <v>16282.17</v>
      </c>
      <c r="G31" s="9"/>
    </row>
    <row r="32" spans="1:7" ht="14.25" customHeight="1">
      <c r="A32" s="5"/>
      <c r="B32" s="228" t="s">
        <v>251</v>
      </c>
      <c r="C32" s="229"/>
      <c r="D32" s="229"/>
      <c r="E32" s="230"/>
      <c r="F32" s="19">
        <v>20773.68</v>
      </c>
      <c r="G32" s="9"/>
    </row>
    <row r="33" spans="1:7" ht="13.5" customHeight="1">
      <c r="A33" s="20"/>
      <c r="B33" s="228" t="s">
        <v>211</v>
      </c>
      <c r="C33" s="229"/>
      <c r="D33" s="229"/>
      <c r="E33" s="230"/>
      <c r="F33" s="19"/>
      <c r="G33" s="9"/>
    </row>
    <row r="34" spans="1:7" ht="15" customHeight="1">
      <c r="A34" s="21"/>
      <c r="B34" s="228" t="s">
        <v>212</v>
      </c>
      <c r="C34" s="229"/>
      <c r="D34" s="229"/>
      <c r="E34" s="230"/>
      <c r="F34" s="19">
        <v>719.28</v>
      </c>
      <c r="G34" s="9"/>
    </row>
    <row r="35" spans="1:7" ht="15" customHeight="1">
      <c r="A35" s="21"/>
      <c r="B35" s="218" t="s">
        <v>214</v>
      </c>
      <c r="C35" s="219"/>
      <c r="D35" s="219"/>
      <c r="E35" s="220"/>
      <c r="F35" s="19">
        <v>3674.81</v>
      </c>
      <c r="G35" s="9"/>
    </row>
    <row r="36" spans="1:7" ht="13.5" customHeight="1">
      <c r="A36" s="21"/>
      <c r="B36" s="218" t="s">
        <v>226</v>
      </c>
      <c r="C36" s="219"/>
      <c r="D36" s="219"/>
      <c r="E36" s="220"/>
      <c r="F36" s="19">
        <v>1727.16</v>
      </c>
      <c r="G36" s="9"/>
    </row>
    <row r="37" spans="1:7" ht="13.5" customHeight="1">
      <c r="A37" s="21"/>
      <c r="B37" s="221" t="s">
        <v>227</v>
      </c>
      <c r="C37" s="222"/>
      <c r="D37" s="222"/>
      <c r="E37" s="223"/>
      <c r="F37" s="140">
        <v>1226</v>
      </c>
      <c r="G37" s="9"/>
    </row>
    <row r="38" spans="1:7" ht="12.75">
      <c r="A38" s="21"/>
      <c r="B38" s="224" t="s">
        <v>7</v>
      </c>
      <c r="C38" s="225"/>
      <c r="D38" s="225"/>
      <c r="E38" s="226"/>
      <c r="F38" s="45">
        <f>SUM(F25:F37)</f>
        <v>61207.35208</v>
      </c>
      <c r="G38" s="9"/>
    </row>
    <row r="39" spans="1:7" ht="13.5" customHeight="1">
      <c r="A39" s="7"/>
      <c r="B39" s="215" t="s">
        <v>228</v>
      </c>
      <c r="C39" s="227"/>
      <c r="D39" s="227"/>
      <c r="E39" s="216"/>
      <c r="F39" s="19">
        <v>38031.76</v>
      </c>
      <c r="G39" s="9"/>
    </row>
    <row r="40" spans="1:7" ht="13.5" customHeight="1">
      <c r="A40" s="7"/>
      <c r="B40" s="215" t="s">
        <v>245</v>
      </c>
      <c r="C40" s="227"/>
      <c r="D40" s="227"/>
      <c r="E40" s="216"/>
      <c r="F40" s="19">
        <f>F39-F38</f>
        <v>-23175.592079999995</v>
      </c>
      <c r="G40" s="37"/>
    </row>
  </sheetData>
  <sheetProtection/>
  <mergeCells count="31">
    <mergeCell ref="F28:F29"/>
    <mergeCell ref="B37:E37"/>
    <mergeCell ref="B38:E38"/>
    <mergeCell ref="B39:E39"/>
    <mergeCell ref="B40:E40"/>
    <mergeCell ref="B3:B4"/>
    <mergeCell ref="B30:D30"/>
    <mergeCell ref="A11:A24"/>
    <mergeCell ref="A7:A8"/>
    <mergeCell ref="B33:E33"/>
    <mergeCell ref="B34:E34"/>
    <mergeCell ref="A27:A29"/>
    <mergeCell ref="E28:E29"/>
    <mergeCell ref="A1:G1"/>
    <mergeCell ref="A2:G2"/>
    <mergeCell ref="A3:A4"/>
    <mergeCell ref="F3:F4"/>
    <mergeCell ref="E3:E4"/>
    <mergeCell ref="E12:E18"/>
    <mergeCell ref="G3:G4"/>
    <mergeCell ref="A9:A10"/>
    <mergeCell ref="C3:D3"/>
    <mergeCell ref="F12:F18"/>
    <mergeCell ref="E20:E21"/>
    <mergeCell ref="F20:F21"/>
    <mergeCell ref="E23:E24"/>
    <mergeCell ref="F23:F24"/>
    <mergeCell ref="B31:E31"/>
    <mergeCell ref="B32:E32"/>
    <mergeCell ref="B35:E35"/>
    <mergeCell ref="B36:E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2017-03-16T09:29:51Z</cp:lastPrinted>
  <dcterms:created xsi:type="dcterms:W3CDTF">2013-03-18T12:40:57Z</dcterms:created>
  <dcterms:modified xsi:type="dcterms:W3CDTF">2017-03-20T09:57:34Z</dcterms:modified>
  <cp:category/>
  <cp:version/>
  <cp:contentType/>
  <cp:contentStatus/>
</cp:coreProperties>
</file>