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firstSheet="1" activeTab="8"/>
  </bookViews>
  <sheets>
    <sheet name="дом №1" sheetId="1" r:id="rId1"/>
    <sheet name="дом№2" sheetId="2" r:id="rId2"/>
    <sheet name="дом№3" sheetId="3" r:id="rId3"/>
    <sheet name="дом№4" sheetId="4" r:id="rId4"/>
    <sheet name="дом5" sheetId="5" r:id="rId5"/>
    <sheet name="дом№21" sheetId="6" r:id="rId6"/>
    <sheet name="дом№22" sheetId="7" r:id="rId7"/>
    <sheet name="дом№23" sheetId="8" r:id="rId8"/>
    <sheet name="дом№24" sheetId="9" r:id="rId9"/>
  </sheets>
  <definedNames/>
  <calcPr fullCalcOnLoad="1"/>
</workbook>
</file>

<file path=xl/sharedStrings.xml><?xml version="1.0" encoding="utf-8"?>
<sst xmlns="http://schemas.openxmlformats.org/spreadsheetml/2006/main" count="562" uniqueCount="195">
  <si>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</si>
  <si>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</si>
  <si>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</si>
  <si>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</si>
  <si>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</si>
  <si>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</si>
  <si>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</si>
  <si>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</si>
  <si>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Истомино,1</t>
  </si>
  <si>
    <t>Орловский р-он, п. Истомино,24</t>
  </si>
  <si>
    <t>Орловский р-он,п. Истомино,23</t>
  </si>
  <si>
    <t>Орловский р-он, п. Истомино,22</t>
  </si>
  <si>
    <t>Орловский р-он, п. Истомино,21</t>
  </si>
  <si>
    <t>Орловский р-он, п. Истомино,5</t>
  </si>
  <si>
    <t>Орловский р-он, п. Истомино,4</t>
  </si>
  <si>
    <t>Орловский р-он, п. Истомино,3</t>
  </si>
  <si>
    <t>Орловский р-он, п. Истомино,2</t>
  </si>
  <si>
    <t>ТМЦ</t>
  </si>
  <si>
    <t>стоимость ТМЦ</t>
  </si>
  <si>
    <t>общая сумма ТМЦ</t>
  </si>
  <si>
    <t>стоимость работ</t>
  </si>
  <si>
    <t>период</t>
  </si>
  <si>
    <t>Отчет управляющей организации ООО "Жилсервис" 2016г.</t>
  </si>
  <si>
    <t>Ремонт слуховых окон</t>
  </si>
  <si>
    <t>Пленка п/эт</t>
  </si>
  <si>
    <t>Доска обрезная 25/150*6м</t>
  </si>
  <si>
    <t>январь</t>
  </si>
  <si>
    <t>Ремонт светильника</t>
  </si>
  <si>
    <t>Арматура Нбб 64-60</t>
  </si>
  <si>
    <t>Лампа ЛОН 60</t>
  </si>
  <si>
    <t>янв</t>
  </si>
  <si>
    <t>Замена ламп в подъезде</t>
  </si>
  <si>
    <t>фев</t>
  </si>
  <si>
    <t>Ремонт узла учета х/в</t>
  </si>
  <si>
    <t>Муфта комбинированная раз. *50-1 1/2" НР</t>
  </si>
  <si>
    <t>Труба с алюм. фальгой 50мм</t>
  </si>
  <si>
    <t>Угольник 50*90</t>
  </si>
  <si>
    <t>февраль</t>
  </si>
  <si>
    <t>Ремонт стояка х/в</t>
  </si>
  <si>
    <t>Американка</t>
  </si>
  <si>
    <t>Крепеж для труб</t>
  </si>
  <si>
    <t>Муфта п\п 25</t>
  </si>
  <si>
    <t>Труба полипропиленовая 25</t>
  </si>
  <si>
    <t>Ремонт эл. проводки в подъезде</t>
  </si>
  <si>
    <t>Шар стекло НББ 61-60 маленький уп. 4шт.</t>
  </si>
  <si>
    <t>март</t>
  </si>
  <si>
    <t>Патрон подвестной электр.</t>
  </si>
  <si>
    <t>Патрон электр.</t>
  </si>
  <si>
    <t>Бочата (черн.) d 40</t>
  </si>
  <si>
    <t>Выключатель</t>
  </si>
  <si>
    <t xml:space="preserve">Кран шаровый  3\4 г\г </t>
  </si>
  <si>
    <t>Кран шаровый 1/2 г/г</t>
  </si>
  <si>
    <t>Лента - фум (19мм*0,12мм*15м)</t>
  </si>
  <si>
    <t>Контрогайка Ду 50</t>
  </si>
  <si>
    <t>Кран шаровый 1" 1/4г/г</t>
  </si>
  <si>
    <t>Муфта чуг. 50</t>
  </si>
  <si>
    <t>Резьба черн Д-57</t>
  </si>
  <si>
    <t>Сгон черн D 50</t>
  </si>
  <si>
    <t>Замена в местах общего пользования</t>
  </si>
  <si>
    <t>Лампа Лон 40</t>
  </si>
  <si>
    <t>апр</t>
  </si>
  <si>
    <t>Заделка примыканий вентканала</t>
  </si>
  <si>
    <t>Пена монтажная</t>
  </si>
  <si>
    <t>Замок навесной</t>
  </si>
  <si>
    <t>установлены на чердачный люк и дверь в приямок</t>
  </si>
  <si>
    <t>установлены на чердачные люки</t>
  </si>
  <si>
    <t>Ремонт стояка цо. Замена кранов в системе для спуска воды</t>
  </si>
  <si>
    <t>Карбид кальция</t>
  </si>
  <si>
    <t>Кислород</t>
  </si>
  <si>
    <t>Контрогайка черн. D 15</t>
  </si>
  <si>
    <t>Контрогайка черн. D 20</t>
  </si>
  <si>
    <t>Муфта чуг.15</t>
  </si>
  <si>
    <t>Муфта чуг.20</t>
  </si>
  <si>
    <t>Резьба черн Д-15</t>
  </si>
  <si>
    <t>Сгон ст. 15</t>
  </si>
  <si>
    <t>Сгон черн D 20</t>
  </si>
  <si>
    <t>Труба 15,0х2,8 ст 2пс</t>
  </si>
  <si>
    <t>Труба 20,0х2,8ст2пс ГОСТ 3262-75</t>
  </si>
  <si>
    <t>Электроды ЛЭЗМР-3С 3мм</t>
  </si>
  <si>
    <t>май</t>
  </si>
  <si>
    <t>Замена в системе цо</t>
  </si>
  <si>
    <t>Кран маевского D10</t>
  </si>
  <si>
    <t>Ремонт стояка цо. Врезка кранов на стояках цо (8 стояков)</t>
  </si>
  <si>
    <t>Ревизия 110</t>
  </si>
  <si>
    <t>Резьба 20</t>
  </si>
  <si>
    <t>Резьба черн Д-20</t>
  </si>
  <si>
    <t>Ремонт скамейки</t>
  </si>
  <si>
    <t>Благоустройство придомовой территории</t>
  </si>
  <si>
    <t>Гвозди  L60*2.5</t>
  </si>
  <si>
    <t>УАЙТ-спирит Пересвет</t>
  </si>
  <si>
    <t>Эмаль ПФ-115 желтая</t>
  </si>
  <si>
    <t>июнь</t>
  </si>
  <si>
    <t>Ремонт системы  отопления (подвал)</t>
  </si>
  <si>
    <t>Ремонт системы  отоплении (подвал)</t>
  </si>
  <si>
    <t>Эмаль ПФ-115 черная</t>
  </si>
  <si>
    <t>Замена канализационного стояка</t>
  </si>
  <si>
    <t>Тройник  110х110х90</t>
  </si>
  <si>
    <t>Труба канализационная п/пр D 110 L 1,0м</t>
  </si>
  <si>
    <t>Труба канализационная п/пр D 110 L2,0м</t>
  </si>
  <si>
    <t>июль</t>
  </si>
  <si>
    <t>Фум лента</t>
  </si>
  <si>
    <t>Ремонт стояка ЦО</t>
  </si>
  <si>
    <t>Кран шар для воды 1 1\2 г\г</t>
  </si>
  <si>
    <t>Муфта комб.раз. 50-1 1\2" НР</t>
  </si>
  <si>
    <t>Резьба черн Д-40</t>
  </si>
  <si>
    <t>Труба PN 20*50мм</t>
  </si>
  <si>
    <t>Кирпич керамический</t>
  </si>
  <si>
    <t>Цемент</t>
  </si>
  <si>
    <t>Ремонт кровли</t>
  </si>
  <si>
    <t>Гвозди шиферные 5*120</t>
  </si>
  <si>
    <t>Ремонт цоколя</t>
  </si>
  <si>
    <t>сент.</t>
  </si>
  <si>
    <t>Ремонт отмостки</t>
  </si>
  <si>
    <t>Пескобетон М 200 В-15</t>
  </si>
  <si>
    <t>Ремонт системы х/в  (3п в подвале)</t>
  </si>
  <si>
    <t>Кислород газообразный</t>
  </si>
  <si>
    <t>Контрогайка 25</t>
  </si>
  <si>
    <t>Кран шаровый 1" г/г</t>
  </si>
  <si>
    <t>Лен(коса)</t>
  </si>
  <si>
    <t>Муфта 25</t>
  </si>
  <si>
    <t>Отвод 20</t>
  </si>
  <si>
    <t>Резьба черн Д-25</t>
  </si>
  <si>
    <t>Сгон черн D 25</t>
  </si>
  <si>
    <t>Труба 25,0х3,2 ст 2пс</t>
  </si>
  <si>
    <t>Труба 32,0х3,2ст"псГОСТ3262-75</t>
  </si>
  <si>
    <t>Обратный клапан 1" 1/2</t>
  </si>
  <si>
    <t>Фильтр 1 1/2 Гродно</t>
  </si>
  <si>
    <t>сентябрь</t>
  </si>
  <si>
    <t>Ремонт стояка ц/о</t>
  </si>
  <si>
    <t>Отвод  черн. D 20</t>
  </si>
  <si>
    <t xml:space="preserve">сгон черн.D 15 </t>
  </si>
  <si>
    <t>Уплотнение резьб соединений запорной арматуры цо</t>
  </si>
  <si>
    <t>Ремонт центральной канализации</t>
  </si>
  <si>
    <t>Тройник 50х50х45</t>
  </si>
  <si>
    <t>Труба канализационная п/пр D 50 L1,0м</t>
  </si>
  <si>
    <t>Труба канализационная п/пр D 50 L2,0м</t>
  </si>
  <si>
    <t>Шуруп-кольцо</t>
  </si>
  <si>
    <t>Дюбель пласт. 8х 52</t>
  </si>
  <si>
    <t>Ремонт кровли (слуховые окна)</t>
  </si>
  <si>
    <t>Пена монтажная Макрофлекс 750 мл зимняя</t>
  </si>
  <si>
    <t>август</t>
  </si>
  <si>
    <t>Уплотнение примыканий оголовков</t>
  </si>
  <si>
    <t>Заделка откосов,ремонт стен в тамбуре</t>
  </si>
  <si>
    <t>Шпатлевка фасадная "Боларс"</t>
  </si>
  <si>
    <t>окт</t>
  </si>
  <si>
    <t>окт.</t>
  </si>
  <si>
    <t>Замена в системе х/в</t>
  </si>
  <si>
    <t>Кран шаровый 1" г/ш</t>
  </si>
  <si>
    <t>октябрь</t>
  </si>
  <si>
    <t>Ремонт освещения в местах общего пользования</t>
  </si>
  <si>
    <t>Кран шар 1\2  В33А бабочка Россия</t>
  </si>
  <si>
    <t>Ремонт входной двери</t>
  </si>
  <si>
    <t>ремонт откосов и порога</t>
  </si>
  <si>
    <t>Ремонт подъездов</t>
  </si>
  <si>
    <t>Грунтовка глубокого проникновения</t>
  </si>
  <si>
    <t>Побелка "Боларс"</t>
  </si>
  <si>
    <t>Растворитель 646 1000 мл. Пересвет</t>
  </si>
  <si>
    <t>Шпатлевка финишная</t>
  </si>
  <si>
    <t>Эмаль ПФ-115 белая</t>
  </si>
  <si>
    <t>Эмаль ПФ-115 светло-голубая</t>
  </si>
  <si>
    <t>Эмаль ПФ-115 светло-серая</t>
  </si>
  <si>
    <t>Эмаль ПФ-266 красно-коричневая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</si>
  <si>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</si>
  <si>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</si>
  <si>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</si>
  <si>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</si>
  <si>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</si>
  <si>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Ремонт стояка центральной канализации</t>
  </si>
  <si>
    <t>Отвод п/пр 50х45</t>
  </si>
  <si>
    <t>нояб</t>
  </si>
  <si>
    <t>Замена в системе отопления подъезда</t>
  </si>
  <si>
    <t>Пружина дверная</t>
  </si>
  <si>
    <t>Ремонт слухового окна</t>
  </si>
  <si>
    <t>Поликарбонат 4мм прозрачный</t>
  </si>
  <si>
    <t>ноябрь</t>
  </si>
  <si>
    <t>Замена в системе ц/о подъезда</t>
  </si>
  <si>
    <t>Изготовление и установка хомута на газовую трубу</t>
  </si>
  <si>
    <t>Техрезина 4мм</t>
  </si>
  <si>
    <t>Установка на входной двери.</t>
  </si>
  <si>
    <t>дек</t>
  </si>
  <si>
    <t>Замена в системе отопления подъезда.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</si>
  <si>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</si>
  <si>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</si>
  <si>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</si>
  <si>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(остаток)</t>
  </si>
  <si>
    <t>ИТОГО по РЕМОНТУ:</t>
  </si>
  <si>
    <t>ФИНАНСОВЫЙ РЕЗУЛЬТАТ (перерасход)</t>
  </si>
  <si>
    <t>Установка двери в подъезд</t>
  </si>
  <si>
    <t>Прочие расходы</t>
  </si>
  <si>
    <t>апр.</t>
  </si>
  <si>
    <t>ремонт оконного блока</t>
  </si>
  <si>
    <t>янв. май</t>
  </si>
  <si>
    <t>окт-нояб.</t>
  </si>
  <si>
    <t>ремонт входной двери.</t>
  </si>
  <si>
    <t>ремонт слухового окна.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</si>
</sst>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0.000"/>
    <numFmt numFmtId="175" formatCode="#,##0.00;[Red]\-#,##0.00"/>
    <numFmt numFmtId="176" formatCode="0.000_ ;[Red]\-0.000\ "/>
    <numFmt numFmtId="177" formatCode="0.00_ ;[Red]\-0.00\ 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textRotation="90"/>
    </xf>
    <xf numFmtId="0" fontId="3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5" fillId="0" borderId="10" xfId="53" applyNumberFormat="1" applyFont="1" applyBorder="1" applyAlignment="1">
      <alignment vertical="top" wrapText="1"/>
      <protection/>
    </xf>
    <xf numFmtId="0" fontId="0" fillId="0" borderId="12" xfId="0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5" fillId="0" borderId="10" xfId="54" applyNumberFormat="1" applyFont="1" applyBorder="1" applyAlignment="1">
      <alignment vertical="top" wrapText="1"/>
      <protection/>
    </xf>
    <xf numFmtId="173" fontId="5" fillId="0" borderId="10" xfId="54" applyNumberFormat="1" applyFont="1" applyBorder="1" applyAlignment="1">
      <alignment horizontal="center" vertical="top"/>
      <protection/>
    </xf>
    <xf numFmtId="0" fontId="35" fillId="33" borderId="10" xfId="0" applyFont="1" applyFill="1" applyBorder="1" applyAlignment="1">
      <alignment/>
    </xf>
    <xf numFmtId="172" fontId="35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173" fontId="5" fillId="0" borderId="10" xfId="55" applyNumberFormat="1" applyFont="1" applyBorder="1" applyAlignment="1">
      <alignment horizontal="right" vertical="top"/>
      <protection/>
    </xf>
    <xf numFmtId="0" fontId="5" fillId="0" borderId="10" xfId="55" applyNumberFormat="1" applyFont="1" applyBorder="1" applyAlignment="1">
      <alignment vertical="top" wrapText="1"/>
      <protection/>
    </xf>
    <xf numFmtId="0" fontId="6" fillId="33" borderId="10" xfId="55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textRotation="90"/>
    </xf>
    <xf numFmtId="0" fontId="1" fillId="0" borderId="10" xfId="0" applyFont="1" applyFill="1" applyBorder="1" applyAlignment="1">
      <alignment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172" fontId="5" fillId="0" borderId="10" xfId="56" applyNumberFormat="1" applyFont="1" applyBorder="1" applyAlignment="1">
      <alignment horizontal="right" vertical="top"/>
      <protection/>
    </xf>
    <xf numFmtId="173" fontId="5" fillId="0" borderId="10" xfId="56" applyNumberFormat="1" applyFont="1" applyBorder="1" applyAlignment="1">
      <alignment horizontal="right" vertical="top"/>
      <protection/>
    </xf>
    <xf numFmtId="0" fontId="5" fillId="0" borderId="10" xfId="56" applyNumberFormat="1" applyFont="1" applyBorder="1" applyAlignment="1">
      <alignment vertical="top" wrapText="1"/>
      <protection/>
    </xf>
    <xf numFmtId="0" fontId="0" fillId="0" borderId="10" xfId="0" applyBorder="1" applyAlignment="1">
      <alignment/>
    </xf>
    <xf numFmtId="175" fontId="5" fillId="0" borderId="10" xfId="56" applyNumberFormat="1" applyFont="1" applyBorder="1" applyAlignment="1">
      <alignment horizontal="right" vertical="top"/>
      <protection/>
    </xf>
    <xf numFmtId="1" fontId="5" fillId="0" borderId="10" xfId="55" applyNumberFormat="1" applyFont="1" applyBorder="1" applyAlignment="1">
      <alignment horizontal="center" vertical="top"/>
      <protection/>
    </xf>
    <xf numFmtId="1" fontId="5" fillId="0" borderId="10" xfId="56" applyNumberFormat="1" applyFont="1" applyBorder="1" applyAlignment="1">
      <alignment horizontal="center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174" fontId="5" fillId="0" borderId="10" xfId="52" applyNumberFormat="1" applyFont="1" applyBorder="1" applyAlignment="1">
      <alignment horizontal="right" vertical="top"/>
      <protection/>
    </xf>
    <xf numFmtId="173" fontId="5" fillId="0" borderId="10" xfId="52" applyNumberFormat="1" applyFont="1" applyBorder="1" applyAlignment="1">
      <alignment horizontal="right" vertical="top"/>
      <protection/>
    </xf>
    <xf numFmtId="0" fontId="6" fillId="33" borderId="10" xfId="52" applyNumberFormat="1" applyFont="1" applyFill="1" applyBorder="1" applyAlignment="1">
      <alignment vertical="top" wrapText="1"/>
      <protection/>
    </xf>
    <xf numFmtId="0" fontId="5" fillId="0" borderId="10" xfId="52" applyNumberFormat="1" applyFont="1" applyBorder="1" applyAlignment="1">
      <alignment vertical="top" wrapText="1"/>
      <protection/>
    </xf>
    <xf numFmtId="174" fontId="5" fillId="0" borderId="10" xfId="52" applyNumberFormat="1" applyFont="1" applyBorder="1" applyAlignment="1">
      <alignment horizontal="center" vertical="top"/>
      <protection/>
    </xf>
    <xf numFmtId="173" fontId="5" fillId="0" borderId="10" xfId="52" applyNumberFormat="1" applyFont="1" applyBorder="1" applyAlignment="1">
      <alignment horizontal="center" vertical="top"/>
      <protection/>
    </xf>
    <xf numFmtId="176" fontId="35" fillId="0" borderId="10" xfId="0" applyNumberFormat="1" applyFont="1" applyFill="1" applyBorder="1" applyAlignment="1">
      <alignment/>
    </xf>
    <xf numFmtId="173" fontId="6" fillId="0" borderId="10" xfId="52" applyNumberFormat="1" applyFont="1" applyFill="1" applyBorder="1" applyAlignment="1">
      <alignment horizontal="right" vertical="top"/>
      <protection/>
    </xf>
    <xf numFmtId="175" fontId="5" fillId="0" borderId="10" xfId="53" applyNumberFormat="1" applyFont="1" applyBorder="1" applyAlignment="1">
      <alignment horizontal="right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0" fillId="0" borderId="10" xfId="0" applyFill="1" applyBorder="1" applyAlignment="1">
      <alignment/>
    </xf>
    <xf numFmtId="173" fontId="5" fillId="0" borderId="10" xfId="53" applyNumberFormat="1" applyFont="1" applyBorder="1" applyAlignment="1">
      <alignment horizontal="center" vertical="top"/>
      <protection/>
    </xf>
    <xf numFmtId="0" fontId="44" fillId="33" borderId="10" xfId="53" applyNumberFormat="1" applyFont="1" applyFill="1" applyBorder="1" applyAlignment="1">
      <alignment vertical="top" wrapText="1"/>
      <protection/>
    </xf>
    <xf numFmtId="0" fontId="44" fillId="33" borderId="10" xfId="53" applyNumberFormat="1" applyFont="1" applyFill="1" applyBorder="1" applyAlignment="1">
      <alignment horizontal="left" vertical="top" wrapText="1"/>
      <protection/>
    </xf>
    <xf numFmtId="174" fontId="5" fillId="0" borderId="10" xfId="54" applyNumberFormat="1" applyFont="1" applyBorder="1" applyAlignment="1">
      <alignment horizontal="right" vertical="top"/>
      <protection/>
    </xf>
    <xf numFmtId="173" fontId="5" fillId="0" borderId="10" xfId="54" applyNumberFormat="1" applyFont="1" applyBorder="1" applyAlignment="1">
      <alignment horizontal="right" vertical="top"/>
      <protection/>
    </xf>
    <xf numFmtId="175" fontId="5" fillId="0" borderId="10" xfId="54" applyNumberFormat="1" applyFont="1" applyBorder="1" applyAlignment="1">
      <alignment horizontal="right" vertical="top"/>
      <protection/>
    </xf>
    <xf numFmtId="172" fontId="5" fillId="0" borderId="10" xfId="55" applyNumberFormat="1" applyFont="1" applyBorder="1" applyAlignment="1">
      <alignment horizontal="right" vertical="top"/>
      <protection/>
    </xf>
    <xf numFmtId="172" fontId="5" fillId="0" borderId="10" xfId="53" applyNumberFormat="1" applyFont="1" applyBorder="1" applyAlignment="1">
      <alignment horizontal="right" vertical="top"/>
      <protection/>
    </xf>
    <xf numFmtId="172" fontId="0" fillId="0" borderId="10" xfId="0" applyNumberFormat="1" applyFill="1" applyBorder="1" applyAlignment="1">
      <alignment/>
    </xf>
    <xf numFmtId="172" fontId="5" fillId="0" borderId="10" xfId="54" applyNumberFormat="1" applyFont="1" applyBorder="1" applyAlignment="1">
      <alignment horizontal="right" vertical="top"/>
      <protection/>
    </xf>
    <xf numFmtId="177" fontId="35" fillId="0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174" fontId="5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" fontId="0" fillId="0" borderId="13" xfId="0" applyNumberFormat="1" applyFill="1" applyBorder="1" applyAlignment="1">
      <alignment horizontal="center" vertical="center" wrapText="1"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75" fontId="5" fillId="0" borderId="10" xfId="53" applyNumberFormat="1" applyFont="1" applyBorder="1" applyAlignment="1">
      <alignment horizontal="right" vertical="top"/>
      <protection/>
    </xf>
    <xf numFmtId="2" fontId="0" fillId="0" borderId="14" xfId="0" applyNumberFormat="1" applyFill="1" applyBorder="1" applyAlignment="1">
      <alignment horizontal="center" vertical="center"/>
    </xf>
    <xf numFmtId="174" fontId="5" fillId="0" borderId="10" xfId="53" applyNumberFormat="1" applyFont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0" fontId="35" fillId="33" borderId="10" xfId="0" applyFont="1" applyFill="1" applyBorder="1" applyAlignment="1">
      <alignment horizontal="left"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74" fontId="5" fillId="0" borderId="10" xfId="53" applyNumberFormat="1" applyFont="1" applyBorder="1" applyAlignment="1">
      <alignment horizontal="center" vertical="top"/>
      <protection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5" fillId="0" borderId="10" xfId="56" applyNumberFormat="1" applyFont="1" applyBorder="1" applyAlignment="1">
      <alignment horizontal="center" vertical="top"/>
      <protection/>
    </xf>
    <xf numFmtId="173" fontId="5" fillId="0" borderId="10" xfId="56" applyNumberFormat="1" applyFont="1" applyBorder="1" applyAlignment="1">
      <alignment horizontal="center" vertical="top"/>
      <protection/>
    </xf>
    <xf numFmtId="174" fontId="5" fillId="0" borderId="10" xfId="54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176" fontId="35" fillId="0" borderId="10" xfId="0" applyNumberFormat="1" applyFont="1" applyFill="1" applyBorder="1" applyAlignment="1">
      <alignment horizontal="center"/>
    </xf>
    <xf numFmtId="2" fontId="5" fillId="0" borderId="10" xfId="53" applyNumberFormat="1" applyFont="1" applyBorder="1" applyAlignment="1">
      <alignment horizontal="center" vertical="top"/>
      <protection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/>
    </xf>
    <xf numFmtId="0" fontId="0" fillId="0" borderId="13" xfId="0" applyBorder="1" applyAlignment="1">
      <alignment textRotation="90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73" fontId="1" fillId="0" borderId="15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3" fontId="35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172" fontId="35" fillId="34" borderId="10" xfId="0" applyNumberFormat="1" applyFont="1" applyFill="1" applyBorder="1" applyAlignment="1">
      <alignment/>
    </xf>
    <xf numFmtId="173" fontId="35" fillId="34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75" fontId="1" fillId="0" borderId="15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Обычный_Лист3" xfId="55"/>
    <cellStyle name="Обычный_Феврал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3.00390625" style="0" customWidth="1"/>
    <col min="2" max="2" width="55.25390625" style="0" customWidth="1"/>
    <col min="3" max="3" width="9.25390625" style="0" customWidth="1"/>
    <col min="4" max="4" width="8.75390625" style="0" customWidth="1"/>
    <col min="5" max="5" width="10.125" style="0" hidden="1" customWidth="1"/>
    <col min="6" max="6" width="10.25390625" style="0" customWidth="1"/>
  </cols>
  <sheetData>
    <row r="1" spans="1:6" ht="15.75" customHeight="1">
      <c r="A1" s="176" t="s">
        <v>22</v>
      </c>
      <c r="B1" s="177"/>
      <c r="C1" s="177"/>
      <c r="D1" s="177"/>
      <c r="E1" s="177"/>
      <c r="F1" s="178"/>
    </row>
    <row r="2" spans="1:6" ht="12.75">
      <c r="A2" s="179" t="s">
        <v>8</v>
      </c>
      <c r="B2" s="180"/>
      <c r="C2" s="180"/>
      <c r="D2" s="180"/>
      <c r="E2" s="180"/>
      <c r="F2" s="181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4.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4.25" customHeight="1" hidden="1">
      <c r="A5" s="16"/>
      <c r="B5" s="3"/>
      <c r="C5" s="1"/>
      <c r="D5" s="1"/>
      <c r="E5" s="1"/>
      <c r="F5" s="1">
        <v>3.528</v>
      </c>
    </row>
    <row r="6" spans="1:6" ht="13.5" customHeight="1">
      <c r="A6" s="16" t="s">
        <v>0</v>
      </c>
      <c r="B6" s="3" t="s">
        <v>1</v>
      </c>
      <c r="C6" s="1"/>
      <c r="D6" s="1"/>
      <c r="E6" s="1"/>
      <c r="F6" s="1"/>
    </row>
    <row r="7" spans="1:6" ht="15">
      <c r="A7" s="184" t="s">
        <v>91</v>
      </c>
      <c r="B7" s="34" t="s">
        <v>87</v>
      </c>
      <c r="C7" s="1"/>
      <c r="D7" s="1"/>
      <c r="E7" s="10"/>
      <c r="F7" s="9"/>
    </row>
    <row r="8" spans="1:6" ht="12.75">
      <c r="A8" s="185"/>
      <c r="B8" s="35" t="s">
        <v>88</v>
      </c>
      <c r="C8" s="97">
        <v>0.1</v>
      </c>
      <c r="D8" s="71">
        <v>5.4</v>
      </c>
      <c r="E8" s="187">
        <v>82.84</v>
      </c>
      <c r="F8" s="157">
        <f>E8*F5</f>
        <v>292.25952</v>
      </c>
    </row>
    <row r="9" spans="1:6" ht="12.75">
      <c r="A9" s="185"/>
      <c r="B9" s="35" t="s">
        <v>89</v>
      </c>
      <c r="C9" s="97">
        <v>0.04</v>
      </c>
      <c r="D9" s="71">
        <v>2.52</v>
      </c>
      <c r="E9" s="188"/>
      <c r="F9" s="159"/>
    </row>
    <row r="10" spans="1:6" ht="12.75">
      <c r="A10" s="186"/>
      <c r="B10" s="35" t="s">
        <v>90</v>
      </c>
      <c r="C10" s="97">
        <v>0.63</v>
      </c>
      <c r="D10" s="71">
        <v>74.92</v>
      </c>
      <c r="E10" s="189"/>
      <c r="F10" s="158"/>
    </row>
    <row r="11" spans="1:6" ht="12.75">
      <c r="A11" s="167" t="s">
        <v>144</v>
      </c>
      <c r="B11" s="67" t="s">
        <v>142</v>
      </c>
      <c r="C11" s="4"/>
      <c r="D11" s="4"/>
      <c r="E11" s="13"/>
      <c r="F11" s="21"/>
    </row>
    <row r="12" spans="1:6" ht="12.75">
      <c r="A12" s="168"/>
      <c r="B12" s="88" t="s">
        <v>107</v>
      </c>
      <c r="C12" s="91">
        <v>20</v>
      </c>
      <c r="D12" s="92">
        <v>116</v>
      </c>
      <c r="E12" s="170">
        <v>186.56</v>
      </c>
      <c r="F12" s="157">
        <f>E12*F5</f>
        <v>658.18368</v>
      </c>
    </row>
    <row r="13" spans="1:6" ht="12.75">
      <c r="A13" s="169"/>
      <c r="B13" s="88" t="s">
        <v>143</v>
      </c>
      <c r="C13" s="91">
        <v>4</v>
      </c>
      <c r="D13" s="92">
        <v>70.56</v>
      </c>
      <c r="E13" s="171"/>
      <c r="F13" s="158"/>
    </row>
    <row r="14" spans="1:6" ht="12.75">
      <c r="A14" s="30"/>
      <c r="B14" s="108" t="s">
        <v>185</v>
      </c>
      <c r="C14" s="109"/>
      <c r="D14" s="110"/>
      <c r="E14" s="111"/>
      <c r="F14" s="112">
        <f>SUM(F8:F13)</f>
        <v>950.4431999999999</v>
      </c>
    </row>
    <row r="15" spans="1:6" ht="12" customHeight="1">
      <c r="A15" s="5" t="s">
        <v>2</v>
      </c>
      <c r="B15" s="165" t="s">
        <v>3</v>
      </c>
      <c r="C15" s="166"/>
      <c r="D15" s="1"/>
      <c r="E15" s="1"/>
      <c r="F15" s="20"/>
    </row>
    <row r="16" spans="1:6" ht="15" customHeight="1">
      <c r="A16" s="6"/>
      <c r="B16" s="160" t="s">
        <v>6</v>
      </c>
      <c r="C16" s="161"/>
      <c r="D16" s="161"/>
      <c r="E16" s="162"/>
      <c r="F16" s="20">
        <v>9187.45</v>
      </c>
    </row>
    <row r="17" spans="1:6" ht="11.25" customHeight="1">
      <c r="A17" s="7"/>
      <c r="B17" s="160" t="s">
        <v>162</v>
      </c>
      <c r="C17" s="161"/>
      <c r="D17" s="161"/>
      <c r="E17" s="162"/>
      <c r="F17" s="20">
        <v>6706.33</v>
      </c>
    </row>
    <row r="18" spans="1:6" ht="11.25" customHeight="1">
      <c r="A18" s="17"/>
      <c r="B18" s="160" t="s">
        <v>163</v>
      </c>
      <c r="C18" s="161"/>
      <c r="D18" s="161"/>
      <c r="E18" s="162"/>
      <c r="F18" s="20"/>
    </row>
    <row r="19" spans="1:6" ht="12.75" customHeight="1">
      <c r="A19" s="18"/>
      <c r="B19" s="160" t="s">
        <v>164</v>
      </c>
      <c r="C19" s="161"/>
      <c r="D19" s="161"/>
      <c r="E19" s="162"/>
      <c r="F19" s="20">
        <v>84.06</v>
      </c>
    </row>
    <row r="20" spans="1:6" ht="15" customHeight="1">
      <c r="A20" s="18"/>
      <c r="B20" s="160" t="s">
        <v>166</v>
      </c>
      <c r="C20" s="161"/>
      <c r="D20" s="161"/>
      <c r="E20" s="162"/>
      <c r="F20" s="20">
        <v>1230.07</v>
      </c>
    </row>
    <row r="21" spans="1:6" ht="12.75" customHeight="1">
      <c r="A21" s="18"/>
      <c r="B21" s="151" t="s">
        <v>181</v>
      </c>
      <c r="C21" s="152"/>
      <c r="D21" s="152"/>
      <c r="E21" s="153"/>
      <c r="F21" s="99">
        <v>578.13</v>
      </c>
    </row>
    <row r="22" spans="1:6" ht="12.75">
      <c r="A22" s="1"/>
      <c r="B22" s="151" t="s">
        <v>182</v>
      </c>
      <c r="C22" s="152"/>
      <c r="D22" s="152"/>
      <c r="E22" s="153"/>
      <c r="F22" s="99">
        <v>365.52</v>
      </c>
    </row>
    <row r="23" spans="1:6" ht="12.75" customHeight="1">
      <c r="A23" s="1"/>
      <c r="B23" s="154" t="s">
        <v>7</v>
      </c>
      <c r="C23" s="155"/>
      <c r="D23" s="155"/>
      <c r="E23" s="156"/>
      <c r="F23" s="98">
        <f>SUM(F14:F22)</f>
        <v>19102.003200000003</v>
      </c>
    </row>
    <row r="24" spans="1:6" ht="15.75" customHeight="1">
      <c r="A24" s="1"/>
      <c r="B24" s="165" t="s">
        <v>183</v>
      </c>
      <c r="C24" s="172"/>
      <c r="D24" s="172"/>
      <c r="E24" s="166"/>
      <c r="F24" s="20">
        <v>11422</v>
      </c>
    </row>
    <row r="25" spans="1:6" ht="15.75" customHeight="1">
      <c r="A25" s="1"/>
      <c r="B25" s="173" t="s">
        <v>186</v>
      </c>
      <c r="C25" s="174"/>
      <c r="D25" s="174"/>
      <c r="E25" s="175"/>
      <c r="F25" s="20">
        <f>F24-F23</f>
        <v>-7680.003200000003</v>
      </c>
    </row>
  </sheetData>
  <sheetProtection/>
  <mergeCells count="23">
    <mergeCell ref="B24:E24"/>
    <mergeCell ref="B25:E25"/>
    <mergeCell ref="A1:F1"/>
    <mergeCell ref="A2:F2"/>
    <mergeCell ref="A3:A4"/>
    <mergeCell ref="C3:E3"/>
    <mergeCell ref="A7:A10"/>
    <mergeCell ref="E8:E10"/>
    <mergeCell ref="B3:B4"/>
    <mergeCell ref="F3:F4"/>
    <mergeCell ref="B15:C15"/>
    <mergeCell ref="B20:E20"/>
    <mergeCell ref="A11:A13"/>
    <mergeCell ref="E12:E13"/>
    <mergeCell ref="B21:E21"/>
    <mergeCell ref="B22:E22"/>
    <mergeCell ref="B23:E23"/>
    <mergeCell ref="F12:F13"/>
    <mergeCell ref="F8:F10"/>
    <mergeCell ref="B16:E16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1">
      <selection activeCell="F37" sqref="F37"/>
    </sheetView>
  </sheetViews>
  <sheetFormatPr defaultColWidth="9.00390625" defaultRowHeight="12.75"/>
  <cols>
    <col min="1" max="1" width="4.125" style="0" customWidth="1"/>
    <col min="2" max="2" width="53.25390625" style="0" customWidth="1"/>
    <col min="3" max="3" width="7.125" style="0" customWidth="1"/>
    <col min="4" max="4" width="9.875" style="0" customWidth="1"/>
    <col min="5" max="5" width="10.00390625" style="0" hidden="1" customWidth="1"/>
    <col min="6" max="6" width="11.25390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9" t="s">
        <v>16</v>
      </c>
      <c r="B2" s="180"/>
      <c r="C2" s="180"/>
      <c r="D2" s="180"/>
      <c r="E2" s="180"/>
      <c r="F2" s="181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7.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2.75" customHeight="1" hidden="1">
      <c r="A5" s="14"/>
      <c r="B5" s="3"/>
      <c r="C5" s="1"/>
      <c r="D5" s="1"/>
      <c r="E5" s="1"/>
      <c r="F5" s="1">
        <v>3.528</v>
      </c>
    </row>
    <row r="6" spans="1:6" ht="14.25" customHeight="1">
      <c r="A6" s="14" t="s">
        <v>0</v>
      </c>
      <c r="B6" s="3" t="s">
        <v>1</v>
      </c>
      <c r="C6" s="1"/>
      <c r="D6" s="1"/>
      <c r="E6" s="1"/>
      <c r="F6" s="1"/>
    </row>
    <row r="7" spans="1:6" ht="13.5" customHeight="1">
      <c r="A7" s="190" t="s">
        <v>45</v>
      </c>
      <c r="B7" s="45" t="s">
        <v>43</v>
      </c>
      <c r="C7" s="1"/>
      <c r="D7" s="1"/>
      <c r="E7" s="10"/>
      <c r="F7" s="12"/>
    </row>
    <row r="8" spans="1:6" ht="15.75" customHeight="1">
      <c r="A8" s="192"/>
      <c r="B8" s="44" t="s">
        <v>28</v>
      </c>
      <c r="C8" s="55">
        <v>1</v>
      </c>
      <c r="D8" s="55">
        <v>40</v>
      </c>
      <c r="E8" s="187">
        <v>109</v>
      </c>
      <c r="F8" s="157">
        <f>E8*F5</f>
        <v>384.552</v>
      </c>
    </row>
    <row r="9" spans="1:6" ht="12.75">
      <c r="A9" s="192"/>
      <c r="B9" s="44" t="s">
        <v>29</v>
      </c>
      <c r="C9" s="55">
        <v>1</v>
      </c>
      <c r="D9" s="55">
        <v>19</v>
      </c>
      <c r="E9" s="188"/>
      <c r="F9" s="159"/>
    </row>
    <row r="10" spans="1:6" ht="12.75">
      <c r="A10" s="191"/>
      <c r="B10" s="44" t="s">
        <v>44</v>
      </c>
      <c r="C10" s="55">
        <v>1</v>
      </c>
      <c r="D10" s="55">
        <v>50</v>
      </c>
      <c r="E10" s="189"/>
      <c r="F10" s="158"/>
    </row>
    <row r="11" spans="1:6" ht="15">
      <c r="A11" s="190" t="s">
        <v>91</v>
      </c>
      <c r="B11" s="34" t="s">
        <v>87</v>
      </c>
      <c r="C11" s="48"/>
      <c r="D11" s="49"/>
      <c r="E11" s="27"/>
      <c r="F11" s="26"/>
    </row>
    <row r="12" spans="1:6" ht="12.75">
      <c r="A12" s="192"/>
      <c r="B12" s="35" t="s">
        <v>88</v>
      </c>
      <c r="C12" s="48">
        <v>0.1</v>
      </c>
      <c r="D12" s="49">
        <v>5.4</v>
      </c>
      <c r="E12" s="187">
        <v>83</v>
      </c>
      <c r="F12" s="157">
        <f>E12*F5</f>
        <v>292.824</v>
      </c>
    </row>
    <row r="13" spans="1:6" ht="12.75">
      <c r="A13" s="192"/>
      <c r="B13" s="35" t="s">
        <v>89</v>
      </c>
      <c r="C13" s="48">
        <v>0.04</v>
      </c>
      <c r="D13" s="49">
        <v>2.52</v>
      </c>
      <c r="E13" s="188"/>
      <c r="F13" s="159"/>
    </row>
    <row r="14" spans="1:6" ht="12.75">
      <c r="A14" s="191"/>
      <c r="B14" s="35" t="s">
        <v>90</v>
      </c>
      <c r="C14" s="48">
        <v>0.63</v>
      </c>
      <c r="D14" s="49">
        <v>74.91</v>
      </c>
      <c r="E14" s="189"/>
      <c r="F14" s="158"/>
    </row>
    <row r="15" spans="1:6" ht="15">
      <c r="A15" s="190" t="s">
        <v>99</v>
      </c>
      <c r="B15" s="40" t="s">
        <v>95</v>
      </c>
      <c r="C15" s="1"/>
      <c r="D15" s="1"/>
      <c r="E15" s="27"/>
      <c r="F15" s="26"/>
    </row>
    <row r="16" spans="1:6" ht="12.75">
      <c r="A16" s="192"/>
      <c r="B16" s="38" t="s">
        <v>96</v>
      </c>
      <c r="C16" s="74">
        <v>2</v>
      </c>
      <c r="D16" s="75">
        <v>180</v>
      </c>
      <c r="E16" s="187">
        <v>610</v>
      </c>
      <c r="F16" s="157">
        <f>E16*F5</f>
        <v>2152.08</v>
      </c>
    </row>
    <row r="17" spans="1:6" ht="12.75">
      <c r="A17" s="192"/>
      <c r="B17" s="38" t="s">
        <v>97</v>
      </c>
      <c r="C17" s="74">
        <v>1</v>
      </c>
      <c r="D17" s="75">
        <v>155</v>
      </c>
      <c r="E17" s="188"/>
      <c r="F17" s="159"/>
    </row>
    <row r="18" spans="1:6" ht="12.75">
      <c r="A18" s="191"/>
      <c r="B18" s="38" t="s">
        <v>98</v>
      </c>
      <c r="C18" s="74">
        <v>1</v>
      </c>
      <c r="D18" s="75">
        <v>275</v>
      </c>
      <c r="E18" s="189"/>
      <c r="F18" s="158"/>
    </row>
    <row r="19" spans="1:6" ht="15">
      <c r="A19" s="190" t="s">
        <v>111</v>
      </c>
      <c r="B19" s="68" t="s">
        <v>110</v>
      </c>
      <c r="C19" s="64"/>
      <c r="D19" s="81"/>
      <c r="E19" s="27"/>
      <c r="F19" s="26"/>
    </row>
    <row r="20" spans="1:6" ht="12.75">
      <c r="A20" s="191"/>
      <c r="B20" s="35" t="s">
        <v>107</v>
      </c>
      <c r="C20" s="48">
        <v>100</v>
      </c>
      <c r="D20" s="49">
        <v>530</v>
      </c>
      <c r="E20" s="12">
        <v>530</v>
      </c>
      <c r="F20" s="21">
        <f>E20*F5</f>
        <v>1869.84</v>
      </c>
    </row>
    <row r="21" spans="1:6" ht="15">
      <c r="A21" s="190" t="s">
        <v>169</v>
      </c>
      <c r="B21" s="34" t="s">
        <v>167</v>
      </c>
      <c r="C21" s="1"/>
      <c r="D21" s="1"/>
      <c r="E21" s="12"/>
      <c r="F21" s="21"/>
    </row>
    <row r="22" spans="1:6" ht="12.75">
      <c r="A22" s="191"/>
      <c r="B22" s="35" t="s">
        <v>168</v>
      </c>
      <c r="C22" s="48">
        <v>1</v>
      </c>
      <c r="D22" s="49">
        <v>25</v>
      </c>
      <c r="E22" s="12">
        <v>25</v>
      </c>
      <c r="F22" s="21">
        <f>E22*F5</f>
        <v>88.2</v>
      </c>
    </row>
    <row r="23" spans="1:6" ht="12.75">
      <c r="A23" s="15"/>
      <c r="B23" s="108" t="s">
        <v>185</v>
      </c>
      <c r="C23" s="117"/>
      <c r="D23" s="115"/>
      <c r="E23" s="116"/>
      <c r="F23" s="112">
        <f>SUM(F8:F22)</f>
        <v>4787.496</v>
      </c>
    </row>
    <row r="24" spans="1:6" ht="12.75">
      <c r="A24" s="118"/>
      <c r="B24" s="47" t="s">
        <v>188</v>
      </c>
      <c r="C24" s="33"/>
      <c r="D24" s="113"/>
      <c r="E24" s="27"/>
      <c r="F24" s="114"/>
    </row>
    <row r="25" spans="1:6" ht="12.75">
      <c r="A25" s="190" t="s">
        <v>60</v>
      </c>
      <c r="B25" s="60" t="s">
        <v>58</v>
      </c>
      <c r="C25" s="1"/>
      <c r="D25" s="1"/>
      <c r="E25" s="27"/>
      <c r="F25" s="26"/>
    </row>
    <row r="26" spans="1:6" ht="12.75">
      <c r="A26" s="191"/>
      <c r="B26" s="61" t="s">
        <v>59</v>
      </c>
      <c r="C26" s="58">
        <v>1</v>
      </c>
      <c r="D26" s="59">
        <v>19.95</v>
      </c>
      <c r="E26" s="27"/>
      <c r="F26" s="21">
        <v>19.95</v>
      </c>
    </row>
    <row r="27" spans="1:6" ht="15">
      <c r="A27" s="190" t="s">
        <v>145</v>
      </c>
      <c r="B27" s="40" t="s">
        <v>58</v>
      </c>
      <c r="C27" s="1"/>
      <c r="D27" s="1"/>
      <c r="E27" s="12"/>
      <c r="F27" s="21"/>
    </row>
    <row r="28" spans="1:6" ht="12.75">
      <c r="A28" s="192"/>
      <c r="B28" s="88" t="s">
        <v>28</v>
      </c>
      <c r="C28" s="86">
        <v>1</v>
      </c>
      <c r="D28" s="87">
        <v>40</v>
      </c>
      <c r="E28" s="12"/>
      <c r="F28" s="157">
        <v>69.2</v>
      </c>
    </row>
    <row r="29" spans="1:6" ht="12.75">
      <c r="A29" s="191"/>
      <c r="B29" s="88" t="s">
        <v>29</v>
      </c>
      <c r="C29" s="86">
        <v>2</v>
      </c>
      <c r="D29" s="87">
        <v>29.2</v>
      </c>
      <c r="E29" s="12"/>
      <c r="F29" s="158"/>
    </row>
    <row r="30" spans="1:6" ht="12.75" customHeight="1">
      <c r="A30" s="3" t="s">
        <v>2</v>
      </c>
      <c r="B30" s="165" t="s">
        <v>3</v>
      </c>
      <c r="C30" s="166"/>
      <c r="D30" s="1"/>
      <c r="E30" s="1"/>
      <c r="F30" s="20"/>
    </row>
    <row r="31" spans="1:6" ht="15" customHeight="1">
      <c r="A31" s="6"/>
      <c r="B31" s="160" t="s">
        <v>6</v>
      </c>
      <c r="C31" s="161"/>
      <c r="D31" s="161"/>
      <c r="E31" s="162"/>
      <c r="F31" s="20">
        <v>15247.38</v>
      </c>
    </row>
    <row r="32" spans="1:6" ht="12.75" customHeight="1">
      <c r="A32" s="7"/>
      <c r="B32" s="160" t="s">
        <v>162</v>
      </c>
      <c r="C32" s="161"/>
      <c r="D32" s="161"/>
      <c r="E32" s="162"/>
      <c r="F32" s="20">
        <v>11934.05</v>
      </c>
    </row>
    <row r="33" spans="1:6" ht="14.25" customHeight="1">
      <c r="A33" s="17"/>
      <c r="B33" s="160" t="s">
        <v>163</v>
      </c>
      <c r="C33" s="161"/>
      <c r="D33" s="161"/>
      <c r="E33" s="162"/>
      <c r="F33" s="20"/>
    </row>
    <row r="34" spans="1:6" ht="15.75">
      <c r="A34" s="18"/>
      <c r="B34" s="160" t="s">
        <v>164</v>
      </c>
      <c r="C34" s="161"/>
      <c r="D34" s="161"/>
      <c r="E34" s="162"/>
      <c r="F34" s="20">
        <v>139.53</v>
      </c>
    </row>
    <row r="35" spans="1:6" ht="12.75" customHeight="1">
      <c r="A35" s="18"/>
      <c r="B35" s="160" t="s">
        <v>166</v>
      </c>
      <c r="C35" s="161"/>
      <c r="D35" s="161"/>
      <c r="E35" s="162"/>
      <c r="F35" s="20">
        <v>2041.4</v>
      </c>
    </row>
    <row r="36" spans="1:6" ht="12.75" customHeight="1">
      <c r="A36" s="18"/>
      <c r="B36" s="151" t="s">
        <v>181</v>
      </c>
      <c r="C36" s="152"/>
      <c r="D36" s="152"/>
      <c r="E36" s="153"/>
      <c r="F36" s="99">
        <v>959.46</v>
      </c>
    </row>
    <row r="37" spans="1:6" ht="12.75" customHeight="1">
      <c r="A37" s="1"/>
      <c r="B37" s="151" t="s">
        <v>182</v>
      </c>
      <c r="C37" s="152"/>
      <c r="D37" s="152"/>
      <c r="E37" s="153"/>
      <c r="F37" s="99">
        <v>800.33</v>
      </c>
    </row>
    <row r="38" spans="1:6" ht="12.75">
      <c r="A38" s="1"/>
      <c r="B38" s="154" t="s">
        <v>7</v>
      </c>
      <c r="C38" s="155"/>
      <c r="D38" s="155"/>
      <c r="E38" s="156"/>
      <c r="F38" s="98">
        <f>SUM(F23:F37)</f>
        <v>35998.795999999995</v>
      </c>
    </row>
    <row r="39" spans="1:6" ht="14.25" customHeight="1">
      <c r="A39" s="1"/>
      <c r="B39" s="165" t="s">
        <v>183</v>
      </c>
      <c r="C39" s="172"/>
      <c r="D39" s="172"/>
      <c r="E39" s="166"/>
      <c r="F39" s="20">
        <v>17996.39</v>
      </c>
    </row>
    <row r="40" spans="1:6" ht="14.25" customHeight="1">
      <c r="A40" s="1"/>
      <c r="B40" s="173" t="s">
        <v>186</v>
      </c>
      <c r="C40" s="174"/>
      <c r="D40" s="174"/>
      <c r="E40" s="175"/>
      <c r="F40" s="20">
        <f>F39-F38</f>
        <v>-18002.405999999995</v>
      </c>
    </row>
  </sheetData>
  <sheetProtection/>
  <mergeCells count="31">
    <mergeCell ref="B36:E36"/>
    <mergeCell ref="B37:E37"/>
    <mergeCell ref="B38:E38"/>
    <mergeCell ref="B39:E39"/>
    <mergeCell ref="B40:E40"/>
    <mergeCell ref="B30:C30"/>
    <mergeCell ref="F3:F4"/>
    <mergeCell ref="A21:A22"/>
    <mergeCell ref="A19:A20"/>
    <mergeCell ref="A15:A18"/>
    <mergeCell ref="E16:E18"/>
    <mergeCell ref="F16:F18"/>
    <mergeCell ref="A11:A14"/>
    <mergeCell ref="A1:F1"/>
    <mergeCell ref="A2:F2"/>
    <mergeCell ref="A3:A4"/>
    <mergeCell ref="B3:B4"/>
    <mergeCell ref="C3:E3"/>
    <mergeCell ref="A7:A10"/>
    <mergeCell ref="E8:E10"/>
    <mergeCell ref="F8:F10"/>
    <mergeCell ref="B34:E34"/>
    <mergeCell ref="B35:E35"/>
    <mergeCell ref="A25:A26"/>
    <mergeCell ref="A27:A29"/>
    <mergeCell ref="F28:F29"/>
    <mergeCell ref="E12:E14"/>
    <mergeCell ref="F12:F14"/>
    <mergeCell ref="B31:E31"/>
    <mergeCell ref="B32:E32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75390625" style="0" customWidth="1"/>
    <col min="2" max="2" width="52.75390625" style="0" customWidth="1"/>
    <col min="3" max="4" width="11.375" style="0" customWidth="1"/>
    <col min="5" max="5" width="10.125" style="0" hidden="1" customWidth="1"/>
    <col min="6" max="6" width="10.75390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97" t="s">
        <v>15</v>
      </c>
      <c r="B2" s="197"/>
      <c r="C2" s="197"/>
      <c r="D2" s="197"/>
      <c r="E2" s="197"/>
      <c r="F2" s="197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2.2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1.25" customHeight="1" hidden="1">
      <c r="A5" s="14"/>
      <c r="B5" s="3"/>
      <c r="C5" s="1"/>
      <c r="D5" s="1"/>
      <c r="E5" s="1"/>
      <c r="F5" s="1">
        <v>3.528</v>
      </c>
    </row>
    <row r="6" spans="1:6" ht="12.75" customHeight="1">
      <c r="A6" s="14" t="s">
        <v>0</v>
      </c>
      <c r="B6" s="3" t="s">
        <v>1</v>
      </c>
      <c r="C6" s="1"/>
      <c r="D6" s="1"/>
      <c r="E6" s="1"/>
      <c r="F6" s="1"/>
    </row>
    <row r="7" spans="1:6" ht="12" customHeight="1">
      <c r="A7" s="182" t="s">
        <v>30</v>
      </c>
      <c r="B7" s="34" t="s">
        <v>27</v>
      </c>
      <c r="C7" s="1"/>
      <c r="D7" s="1"/>
      <c r="E7" s="10"/>
      <c r="F7" s="9"/>
    </row>
    <row r="8" spans="1:6" ht="14.25" customHeight="1">
      <c r="A8" s="193"/>
      <c r="B8" s="35" t="s">
        <v>28</v>
      </c>
      <c r="C8" s="97">
        <v>1</v>
      </c>
      <c r="D8" s="71">
        <v>40</v>
      </c>
      <c r="E8" s="187">
        <v>116</v>
      </c>
      <c r="F8" s="157">
        <f>E8*F5</f>
        <v>409.248</v>
      </c>
    </row>
    <row r="9" spans="1:6" ht="12.75">
      <c r="A9" s="183"/>
      <c r="B9" s="35" t="s">
        <v>29</v>
      </c>
      <c r="C9" s="97">
        <v>4</v>
      </c>
      <c r="D9" s="71">
        <v>76</v>
      </c>
      <c r="E9" s="189"/>
      <c r="F9" s="158"/>
    </row>
    <row r="10" spans="1:6" ht="15">
      <c r="A10" s="194" t="s">
        <v>148</v>
      </c>
      <c r="B10" s="40" t="s">
        <v>151</v>
      </c>
      <c r="C10" s="4"/>
      <c r="D10" s="4"/>
      <c r="E10" s="12"/>
      <c r="F10" s="21"/>
    </row>
    <row r="11" spans="1:6" ht="12.75">
      <c r="A11" s="195"/>
      <c r="B11" s="88" t="s">
        <v>67</v>
      </c>
      <c r="C11" s="91">
        <v>1.25</v>
      </c>
      <c r="D11" s="92">
        <v>119.79</v>
      </c>
      <c r="E11" s="187">
        <v>195.88</v>
      </c>
      <c r="F11" s="157">
        <f>E11*F5</f>
        <v>691.0646399999999</v>
      </c>
    </row>
    <row r="12" spans="1:6" ht="12.75">
      <c r="A12" s="195"/>
      <c r="B12" s="88" t="s">
        <v>115</v>
      </c>
      <c r="C12" s="91">
        <v>0.5</v>
      </c>
      <c r="D12" s="92">
        <v>26.19</v>
      </c>
      <c r="E12" s="188"/>
      <c r="F12" s="159"/>
    </row>
    <row r="13" spans="1:6" ht="12.75">
      <c r="A13" s="196"/>
      <c r="B13" s="88" t="s">
        <v>78</v>
      </c>
      <c r="C13" s="91">
        <v>0.33</v>
      </c>
      <c r="D13" s="92">
        <v>49.9</v>
      </c>
      <c r="E13" s="189"/>
      <c r="F13" s="158"/>
    </row>
    <row r="14" spans="1:6" ht="15">
      <c r="A14" s="194" t="s">
        <v>174</v>
      </c>
      <c r="B14" s="34" t="s">
        <v>176</v>
      </c>
      <c r="C14" s="4"/>
      <c r="D14" s="4"/>
      <c r="E14" s="12"/>
      <c r="F14" s="21"/>
    </row>
    <row r="15" spans="1:6" ht="12.75">
      <c r="A15" s="196"/>
      <c r="B15" s="35" t="s">
        <v>177</v>
      </c>
      <c r="C15" s="97">
        <v>0.1</v>
      </c>
      <c r="D15" s="71">
        <v>11.7</v>
      </c>
      <c r="E15" s="12">
        <v>11.7</v>
      </c>
      <c r="F15" s="21">
        <f>E15*F5</f>
        <v>41.2776</v>
      </c>
    </row>
    <row r="16" spans="1:6" ht="12.75">
      <c r="A16" s="31"/>
      <c r="B16" s="108" t="s">
        <v>185</v>
      </c>
      <c r="C16" s="122"/>
      <c r="D16" s="123"/>
      <c r="E16" s="116"/>
      <c r="F16" s="112">
        <f>SUM(F8:F15)</f>
        <v>1141.5902399999998</v>
      </c>
    </row>
    <row r="17" spans="1:6" ht="12.75">
      <c r="A17" s="31"/>
      <c r="B17" s="47" t="s">
        <v>188</v>
      </c>
      <c r="C17" s="119"/>
      <c r="D17" s="121"/>
      <c r="E17" s="120"/>
      <c r="F17" s="114"/>
    </row>
    <row r="18" spans="1:6" ht="15">
      <c r="A18" s="182" t="s">
        <v>32</v>
      </c>
      <c r="B18" s="34" t="s">
        <v>31</v>
      </c>
      <c r="C18" s="100"/>
      <c r="D18" s="4"/>
      <c r="E18" s="12"/>
      <c r="F18" s="21"/>
    </row>
    <row r="19" spans="1:6" ht="12.75">
      <c r="A19" s="183"/>
      <c r="B19" s="52" t="s">
        <v>29</v>
      </c>
      <c r="C19" s="101">
        <v>1</v>
      </c>
      <c r="D19" s="102">
        <v>19</v>
      </c>
      <c r="E19" s="12"/>
      <c r="F19" s="21">
        <v>19</v>
      </c>
    </row>
    <row r="20" spans="1:6" ht="12.75">
      <c r="A20" s="182" t="s">
        <v>91</v>
      </c>
      <c r="B20" s="68" t="s">
        <v>58</v>
      </c>
      <c r="C20" s="9"/>
      <c r="D20" s="9"/>
      <c r="E20" s="12"/>
      <c r="F20" s="21"/>
    </row>
    <row r="21" spans="1:6" ht="12.75">
      <c r="A21" s="193"/>
      <c r="B21" s="35" t="s">
        <v>59</v>
      </c>
      <c r="C21" s="97">
        <v>2</v>
      </c>
      <c r="D21" s="71">
        <v>29.19</v>
      </c>
      <c r="E21" s="12"/>
      <c r="F21" s="21">
        <v>29.19</v>
      </c>
    </row>
    <row r="22" spans="1:6" ht="15">
      <c r="A22" s="193"/>
      <c r="B22" s="40" t="s">
        <v>87</v>
      </c>
      <c r="C22" s="4"/>
      <c r="D22" s="4"/>
      <c r="E22" s="13"/>
      <c r="F22" s="21"/>
    </row>
    <row r="23" spans="1:6" ht="12.75">
      <c r="A23" s="193"/>
      <c r="B23" s="35" t="s">
        <v>89</v>
      </c>
      <c r="C23" s="97">
        <v>0.04</v>
      </c>
      <c r="D23" s="71">
        <v>2.52</v>
      </c>
      <c r="E23" s="187">
        <v>77.44</v>
      </c>
      <c r="F23" s="157">
        <v>273</v>
      </c>
    </row>
    <row r="24" spans="1:6" ht="12.75">
      <c r="A24" s="183"/>
      <c r="B24" s="35" t="s">
        <v>90</v>
      </c>
      <c r="C24" s="97">
        <v>0.63</v>
      </c>
      <c r="D24" s="71">
        <v>74.92</v>
      </c>
      <c r="E24" s="189"/>
      <c r="F24" s="158"/>
    </row>
    <row r="25" spans="1:6" ht="14.25" customHeight="1">
      <c r="A25" s="6"/>
      <c r="B25" s="160" t="s">
        <v>6</v>
      </c>
      <c r="C25" s="161"/>
      <c r="D25" s="161"/>
      <c r="E25" s="162"/>
      <c r="F25" s="20">
        <v>40524.03</v>
      </c>
    </row>
    <row r="26" spans="1:6" ht="12.75" customHeight="1">
      <c r="A26" s="7"/>
      <c r="B26" s="160" t="s">
        <v>162</v>
      </c>
      <c r="C26" s="161"/>
      <c r="D26" s="161"/>
      <c r="E26" s="162"/>
      <c r="F26" s="20">
        <v>25801.17</v>
      </c>
    </row>
    <row r="27" spans="1:6" ht="12.75" customHeight="1">
      <c r="A27" s="17"/>
      <c r="B27" s="160" t="s">
        <v>163</v>
      </c>
      <c r="C27" s="161"/>
      <c r="D27" s="161"/>
      <c r="E27" s="162"/>
      <c r="F27" s="20">
        <v>3353.86</v>
      </c>
    </row>
    <row r="28" spans="1:6" ht="12" customHeight="1">
      <c r="A28" s="18"/>
      <c r="B28" s="160" t="s">
        <v>164</v>
      </c>
      <c r="C28" s="161"/>
      <c r="D28" s="161"/>
      <c r="E28" s="162"/>
      <c r="F28" s="20">
        <v>369.75</v>
      </c>
    </row>
    <row r="29" spans="1:6" ht="12.75" customHeight="1">
      <c r="A29" s="18"/>
      <c r="B29" s="160" t="s">
        <v>166</v>
      </c>
      <c r="C29" s="161"/>
      <c r="D29" s="161"/>
      <c r="E29" s="162"/>
      <c r="F29" s="20">
        <v>9595.08</v>
      </c>
    </row>
    <row r="30" spans="1:6" ht="12.75" customHeight="1">
      <c r="A30" s="18"/>
      <c r="B30" s="151" t="s">
        <v>181</v>
      </c>
      <c r="C30" s="152"/>
      <c r="D30" s="152"/>
      <c r="E30" s="153"/>
      <c r="F30" s="99">
        <v>4509.69</v>
      </c>
    </row>
    <row r="31" spans="1:6" ht="12.75">
      <c r="A31" s="1"/>
      <c r="B31" s="151" t="s">
        <v>182</v>
      </c>
      <c r="C31" s="152"/>
      <c r="D31" s="152"/>
      <c r="E31" s="153"/>
      <c r="F31" s="99">
        <v>3047.74</v>
      </c>
    </row>
    <row r="32" spans="1:6" ht="12.75" customHeight="1">
      <c r="A32" s="1"/>
      <c r="B32" s="154" t="s">
        <v>7</v>
      </c>
      <c r="C32" s="155"/>
      <c r="D32" s="155"/>
      <c r="E32" s="156"/>
      <c r="F32" s="124">
        <f>SUM(F16:F31)</f>
        <v>88664.10024000001</v>
      </c>
    </row>
    <row r="33" spans="1:6" ht="12.75" customHeight="1">
      <c r="A33" s="1"/>
      <c r="B33" s="165" t="s">
        <v>183</v>
      </c>
      <c r="C33" s="172"/>
      <c r="D33" s="172"/>
      <c r="E33" s="166"/>
      <c r="F33" s="125">
        <v>91435</v>
      </c>
    </row>
    <row r="34" spans="1:6" ht="12.75" customHeight="1">
      <c r="A34" s="1"/>
      <c r="B34" s="173" t="s">
        <v>184</v>
      </c>
      <c r="C34" s="174"/>
      <c r="D34" s="174"/>
      <c r="E34" s="175"/>
      <c r="F34" s="125">
        <f>F33-F32</f>
        <v>2770.8997599999857</v>
      </c>
    </row>
  </sheetData>
  <sheetProtection/>
  <mergeCells count="27">
    <mergeCell ref="B32:E32"/>
    <mergeCell ref="B33:E33"/>
    <mergeCell ref="B34:E34"/>
    <mergeCell ref="A14:A15"/>
    <mergeCell ref="B30:E30"/>
    <mergeCell ref="B31:E31"/>
    <mergeCell ref="A18:A19"/>
    <mergeCell ref="A20:A24"/>
    <mergeCell ref="F23:F24"/>
    <mergeCell ref="A1:F1"/>
    <mergeCell ref="A2:F2"/>
    <mergeCell ref="A3:A4"/>
    <mergeCell ref="B3:B4"/>
    <mergeCell ref="C3:E3"/>
    <mergeCell ref="F3:F4"/>
    <mergeCell ref="B26:E26"/>
    <mergeCell ref="B27:E27"/>
    <mergeCell ref="B28:E28"/>
    <mergeCell ref="B29:E29"/>
    <mergeCell ref="B25:E25"/>
    <mergeCell ref="E23:E24"/>
    <mergeCell ref="A7:A9"/>
    <mergeCell ref="E8:E9"/>
    <mergeCell ref="F8:F9"/>
    <mergeCell ref="A10:A13"/>
    <mergeCell ref="E11:E13"/>
    <mergeCell ref="F11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6">
      <selection activeCell="F45" sqref="F45"/>
    </sheetView>
  </sheetViews>
  <sheetFormatPr defaultColWidth="9.00390625" defaultRowHeight="12.75"/>
  <cols>
    <col min="1" max="1" width="3.875" style="0" customWidth="1"/>
    <col min="2" max="2" width="54.25390625" style="0" customWidth="1"/>
    <col min="3" max="3" width="8.625" style="0" customWidth="1"/>
    <col min="4" max="4" width="9.375" style="0" customWidth="1"/>
    <col min="5" max="5" width="9.25390625" style="0" hidden="1" customWidth="1"/>
    <col min="6" max="6" width="10.00390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97" t="s">
        <v>14</v>
      </c>
      <c r="B2" s="197"/>
      <c r="C2" s="197"/>
      <c r="D2" s="197"/>
      <c r="E2" s="197"/>
      <c r="F2" s="197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3.7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0.5" customHeight="1" hidden="1">
      <c r="A5" s="14"/>
      <c r="B5" s="3"/>
      <c r="C5" s="1"/>
      <c r="D5" s="1"/>
      <c r="E5" s="1"/>
      <c r="F5" s="1">
        <v>3.528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5.75" customHeight="1">
      <c r="A7" s="190" t="s">
        <v>60</v>
      </c>
      <c r="B7" s="34" t="s">
        <v>61</v>
      </c>
      <c r="C7" s="1"/>
      <c r="D7" s="1"/>
      <c r="E7" s="12"/>
      <c r="F7" s="11"/>
    </row>
    <row r="8" spans="1:6" ht="12.75" customHeight="1">
      <c r="A8" s="192"/>
      <c r="B8" s="61" t="s">
        <v>62</v>
      </c>
      <c r="C8" s="62">
        <v>1</v>
      </c>
      <c r="D8" s="63">
        <v>335</v>
      </c>
      <c r="E8" s="12">
        <v>335</v>
      </c>
      <c r="F8" s="23">
        <f>E8*F5</f>
        <v>1181.88</v>
      </c>
    </row>
    <row r="9" spans="1:6" ht="15">
      <c r="A9" s="190" t="s">
        <v>99</v>
      </c>
      <c r="B9" s="34" t="s">
        <v>108</v>
      </c>
      <c r="C9" s="4"/>
      <c r="D9" s="4"/>
      <c r="E9" s="11"/>
      <c r="F9" s="23"/>
    </row>
    <row r="10" spans="1:6" ht="12.75">
      <c r="A10" s="191"/>
      <c r="B10" s="38" t="s">
        <v>109</v>
      </c>
      <c r="C10" s="103">
        <v>0.3</v>
      </c>
      <c r="D10" s="39">
        <v>20.85</v>
      </c>
      <c r="E10" s="11">
        <v>20.85</v>
      </c>
      <c r="F10" s="23">
        <f>E10*F5</f>
        <v>73.5588</v>
      </c>
    </row>
    <row r="11" spans="1:6" ht="15">
      <c r="A11" s="190" t="s">
        <v>127</v>
      </c>
      <c r="B11" s="40" t="s">
        <v>128</v>
      </c>
      <c r="C11" s="4"/>
      <c r="D11" s="4"/>
      <c r="E11" s="11"/>
      <c r="F11" s="23"/>
    </row>
    <row r="12" spans="1:6" ht="12.75">
      <c r="A12" s="192"/>
      <c r="B12" s="35" t="s">
        <v>67</v>
      </c>
      <c r="C12" s="97">
        <v>1</v>
      </c>
      <c r="D12" s="71">
        <v>95.83</v>
      </c>
      <c r="E12" s="202">
        <v>442.05</v>
      </c>
      <c r="F12" s="199">
        <f>E12*F5</f>
        <v>1559.5524</v>
      </c>
    </row>
    <row r="13" spans="1:6" ht="12.75">
      <c r="A13" s="192"/>
      <c r="B13" s="35" t="s">
        <v>115</v>
      </c>
      <c r="C13" s="97">
        <v>1</v>
      </c>
      <c r="D13" s="71">
        <v>52.38</v>
      </c>
      <c r="E13" s="203"/>
      <c r="F13" s="200"/>
    </row>
    <row r="14" spans="1:6" ht="12.75">
      <c r="A14" s="192"/>
      <c r="B14" s="35" t="s">
        <v>69</v>
      </c>
      <c r="C14" s="97">
        <v>2</v>
      </c>
      <c r="D14" s="71">
        <v>15.4</v>
      </c>
      <c r="E14" s="203"/>
      <c r="F14" s="200"/>
    </row>
    <row r="15" spans="1:6" ht="12.75">
      <c r="A15" s="192"/>
      <c r="B15" s="35" t="s">
        <v>71</v>
      </c>
      <c r="C15" s="97">
        <v>2</v>
      </c>
      <c r="D15" s="71">
        <v>25</v>
      </c>
      <c r="E15" s="203"/>
      <c r="F15" s="200"/>
    </row>
    <row r="16" spans="1:6" ht="12.75">
      <c r="A16" s="192"/>
      <c r="B16" s="35" t="s">
        <v>73</v>
      </c>
      <c r="C16" s="97">
        <v>4</v>
      </c>
      <c r="D16" s="71">
        <v>32</v>
      </c>
      <c r="E16" s="203"/>
      <c r="F16" s="200"/>
    </row>
    <row r="17" spans="1:6" ht="12.75">
      <c r="A17" s="192"/>
      <c r="B17" s="35" t="s">
        <v>130</v>
      </c>
      <c r="C17" s="97">
        <v>2</v>
      </c>
      <c r="D17" s="71">
        <v>35.4</v>
      </c>
      <c r="E17" s="203"/>
      <c r="F17" s="200"/>
    </row>
    <row r="18" spans="1:6" ht="12.75">
      <c r="A18" s="192"/>
      <c r="B18" s="35" t="s">
        <v>76</v>
      </c>
      <c r="C18" s="97">
        <v>2</v>
      </c>
      <c r="D18" s="71">
        <v>85.8</v>
      </c>
      <c r="E18" s="203"/>
      <c r="F18" s="200"/>
    </row>
    <row r="19" spans="1:6" ht="12.75">
      <c r="A19" s="192"/>
      <c r="B19" s="35" t="s">
        <v>100</v>
      </c>
      <c r="C19" s="97">
        <v>1</v>
      </c>
      <c r="D19" s="71">
        <v>70</v>
      </c>
      <c r="E19" s="203"/>
      <c r="F19" s="200"/>
    </row>
    <row r="20" spans="1:6" ht="12.75">
      <c r="A20" s="191"/>
      <c r="B20" s="35" t="s">
        <v>78</v>
      </c>
      <c r="C20" s="97">
        <v>0.2</v>
      </c>
      <c r="D20" s="71">
        <v>30.24</v>
      </c>
      <c r="E20" s="204"/>
      <c r="F20" s="201"/>
    </row>
    <row r="21" spans="1:6" ht="15">
      <c r="A21" s="190" t="s">
        <v>148</v>
      </c>
      <c r="B21" s="40" t="s">
        <v>151</v>
      </c>
      <c r="C21" s="4"/>
      <c r="D21" s="4"/>
      <c r="E21" s="11"/>
      <c r="F21" s="23"/>
    </row>
    <row r="22" spans="1:6" ht="12.75">
      <c r="A22" s="192"/>
      <c r="B22" s="88" t="s">
        <v>67</v>
      </c>
      <c r="C22" s="91">
        <v>1.25</v>
      </c>
      <c r="D22" s="92">
        <v>119.79</v>
      </c>
      <c r="E22" s="202">
        <v>195.88</v>
      </c>
      <c r="F22" s="199">
        <f>E22*F5</f>
        <v>691.0646399999999</v>
      </c>
    </row>
    <row r="23" spans="1:6" ht="12.75">
      <c r="A23" s="192"/>
      <c r="B23" s="88" t="s">
        <v>115</v>
      </c>
      <c r="C23" s="91">
        <v>0.5</v>
      </c>
      <c r="D23" s="92">
        <v>26.19</v>
      </c>
      <c r="E23" s="203"/>
      <c r="F23" s="200"/>
    </row>
    <row r="24" spans="1:6" ht="12.75">
      <c r="A24" s="192"/>
      <c r="B24" s="88" t="s">
        <v>78</v>
      </c>
      <c r="C24" s="91">
        <v>0.33</v>
      </c>
      <c r="D24" s="92">
        <v>49.9</v>
      </c>
      <c r="E24" s="204"/>
      <c r="F24" s="201"/>
    </row>
    <row r="25" spans="1:6" ht="12.75">
      <c r="A25" s="192"/>
      <c r="B25" s="67" t="s">
        <v>152</v>
      </c>
      <c r="C25" s="4"/>
      <c r="D25" s="4"/>
      <c r="E25" s="11"/>
      <c r="F25" s="23"/>
    </row>
    <row r="26" spans="1:6" ht="12.75">
      <c r="A26" s="192"/>
      <c r="B26" s="88" t="s">
        <v>107</v>
      </c>
      <c r="C26" s="91">
        <v>10</v>
      </c>
      <c r="D26" s="92">
        <v>58</v>
      </c>
      <c r="E26" s="42">
        <v>58</v>
      </c>
      <c r="F26" s="85">
        <f>E26*F5</f>
        <v>204.624</v>
      </c>
    </row>
    <row r="27" spans="1:6" ht="15">
      <c r="A27" s="192"/>
      <c r="B27" s="40" t="s">
        <v>190</v>
      </c>
      <c r="C27" s="91"/>
      <c r="D27" s="92"/>
      <c r="E27" s="11"/>
      <c r="F27" s="23"/>
    </row>
    <row r="28" spans="1:6" ht="12.75">
      <c r="A28" s="192"/>
      <c r="B28" s="88" t="s">
        <v>143</v>
      </c>
      <c r="C28" s="91">
        <v>1</v>
      </c>
      <c r="D28" s="92">
        <v>17.64</v>
      </c>
      <c r="E28" s="42">
        <v>17.64</v>
      </c>
      <c r="F28" s="85">
        <f>E28*F5</f>
        <v>62.233920000000005</v>
      </c>
    </row>
    <row r="29" spans="1:6" ht="12" customHeight="1">
      <c r="A29" s="15"/>
      <c r="B29" s="108" t="s">
        <v>185</v>
      </c>
      <c r="C29" s="128"/>
      <c r="D29" s="129"/>
      <c r="E29" s="130">
        <f>SUM(E8:E28)</f>
        <v>1069.4200000000003</v>
      </c>
      <c r="F29" s="131">
        <f>SUM(F8:F28)</f>
        <v>3772.9137600000004</v>
      </c>
    </row>
    <row r="30" spans="1:6" ht="12" customHeight="1">
      <c r="A30" s="31"/>
      <c r="B30" s="47" t="s">
        <v>188</v>
      </c>
      <c r="C30" s="41"/>
      <c r="D30" s="126"/>
      <c r="E30" s="42"/>
      <c r="F30" s="127"/>
    </row>
    <row r="31" spans="1:6" ht="12" customHeight="1">
      <c r="A31" s="190" t="s">
        <v>189</v>
      </c>
      <c r="B31" s="34" t="s">
        <v>64</v>
      </c>
      <c r="C31" s="4"/>
      <c r="D31" s="4"/>
      <c r="E31" s="10"/>
      <c r="F31" s="23"/>
    </row>
    <row r="32" spans="1:6" ht="12" customHeight="1">
      <c r="A32" s="191"/>
      <c r="B32" s="61" t="s">
        <v>63</v>
      </c>
      <c r="C32" s="62">
        <v>2</v>
      </c>
      <c r="D32" s="63">
        <v>300</v>
      </c>
      <c r="E32" s="11">
        <v>300</v>
      </c>
      <c r="F32" s="23">
        <v>600</v>
      </c>
    </row>
    <row r="33" spans="1:6" ht="12" customHeight="1">
      <c r="A33" s="190" t="s">
        <v>79</v>
      </c>
      <c r="B33" s="67" t="s">
        <v>58</v>
      </c>
      <c r="C33" s="4"/>
      <c r="D33" s="4"/>
      <c r="E33" s="10"/>
      <c r="F33" s="23"/>
    </row>
    <row r="34" spans="1:6" ht="12" customHeight="1">
      <c r="A34" s="191"/>
      <c r="B34" s="35" t="s">
        <v>59</v>
      </c>
      <c r="C34" s="97">
        <v>2</v>
      </c>
      <c r="D34" s="71">
        <v>19.95</v>
      </c>
      <c r="E34" s="11"/>
      <c r="F34" s="23">
        <v>34.55</v>
      </c>
    </row>
    <row r="35" spans="1:6" ht="12" customHeight="1">
      <c r="A35" s="190" t="s">
        <v>179</v>
      </c>
      <c r="B35" s="68" t="s">
        <v>178</v>
      </c>
      <c r="C35" s="4"/>
      <c r="D35" s="4"/>
      <c r="E35" s="11"/>
      <c r="F35" s="23"/>
    </row>
    <row r="36" spans="1:6" ht="12" customHeight="1">
      <c r="A36" s="191"/>
      <c r="B36" s="96" t="s">
        <v>171</v>
      </c>
      <c r="C36" s="104">
        <v>1</v>
      </c>
      <c r="D36" s="105">
        <v>52</v>
      </c>
      <c r="E36" s="11">
        <v>52</v>
      </c>
      <c r="F36" s="23">
        <v>52</v>
      </c>
    </row>
    <row r="37" spans="1:6" ht="12" customHeight="1">
      <c r="A37" s="46"/>
      <c r="B37" s="35" t="s">
        <v>187</v>
      </c>
      <c r="C37" s="104">
        <v>1</v>
      </c>
      <c r="D37" s="105"/>
      <c r="E37" s="42"/>
      <c r="F37" s="85">
        <v>17000</v>
      </c>
    </row>
    <row r="38" spans="1:6" ht="12.75">
      <c r="A38" s="3" t="s">
        <v>2</v>
      </c>
      <c r="B38" s="198" t="s">
        <v>3</v>
      </c>
      <c r="C38" s="198"/>
      <c r="D38" s="1"/>
      <c r="E38" s="1"/>
      <c r="F38" s="20"/>
    </row>
    <row r="39" spans="1:6" ht="15.75" customHeight="1">
      <c r="A39" s="6"/>
      <c r="B39" s="160" t="s">
        <v>6</v>
      </c>
      <c r="C39" s="161"/>
      <c r="D39" s="161"/>
      <c r="E39" s="162"/>
      <c r="F39" s="20">
        <v>44482.22</v>
      </c>
    </row>
    <row r="40" spans="1:6" ht="12" customHeight="1">
      <c r="A40" s="7"/>
      <c r="B40" s="160" t="s">
        <v>162</v>
      </c>
      <c r="C40" s="161"/>
      <c r="D40" s="161"/>
      <c r="E40" s="162"/>
      <c r="F40" s="20">
        <v>28310.77</v>
      </c>
    </row>
    <row r="41" spans="1:6" ht="12.75" customHeight="1">
      <c r="A41" s="17"/>
      <c r="B41" s="160" t="s">
        <v>163</v>
      </c>
      <c r="C41" s="161"/>
      <c r="D41" s="161"/>
      <c r="E41" s="162"/>
      <c r="F41" s="20">
        <v>3105.11</v>
      </c>
    </row>
    <row r="42" spans="1:6" ht="15.75">
      <c r="A42" s="18"/>
      <c r="B42" s="160" t="s">
        <v>164</v>
      </c>
      <c r="C42" s="161"/>
      <c r="D42" s="161"/>
      <c r="E42" s="162"/>
      <c r="F42" s="20">
        <v>406.89</v>
      </c>
    </row>
    <row r="43" spans="1:6" ht="11.25" customHeight="1">
      <c r="A43" s="18"/>
      <c r="B43" s="160" t="s">
        <v>166</v>
      </c>
      <c r="C43" s="161"/>
      <c r="D43" s="161"/>
      <c r="E43" s="162"/>
      <c r="F43" s="20">
        <v>10532.28</v>
      </c>
    </row>
    <row r="44" spans="1:6" ht="12" customHeight="1">
      <c r="A44" s="18"/>
      <c r="B44" s="151" t="s">
        <v>181</v>
      </c>
      <c r="C44" s="152"/>
      <c r="D44" s="152"/>
      <c r="E44" s="153"/>
      <c r="F44" s="99">
        <v>4950.17</v>
      </c>
    </row>
    <row r="45" spans="1:6" ht="11.25" customHeight="1">
      <c r="A45" s="1"/>
      <c r="B45" s="151" t="s">
        <v>182</v>
      </c>
      <c r="C45" s="152"/>
      <c r="D45" s="152"/>
      <c r="E45" s="153"/>
      <c r="F45" s="99">
        <v>3778</v>
      </c>
    </row>
    <row r="46" spans="1:6" ht="12.75" customHeight="1">
      <c r="A46" s="1"/>
      <c r="B46" s="154" t="s">
        <v>7</v>
      </c>
      <c r="C46" s="155"/>
      <c r="D46" s="155"/>
      <c r="E46" s="156"/>
      <c r="F46" s="98">
        <f>SUM(F29:F45)</f>
        <v>117024.90376</v>
      </c>
    </row>
    <row r="47" spans="1:6" ht="12.75" customHeight="1">
      <c r="A47" s="1"/>
      <c r="B47" s="165" t="s">
        <v>183</v>
      </c>
      <c r="C47" s="172"/>
      <c r="D47" s="172"/>
      <c r="E47" s="166"/>
      <c r="F47" s="20">
        <v>98557</v>
      </c>
    </row>
    <row r="48" spans="1:6" ht="12.75">
      <c r="A48" s="1"/>
      <c r="B48" s="173" t="s">
        <v>186</v>
      </c>
      <c r="C48" s="174"/>
      <c r="D48" s="174"/>
      <c r="E48" s="175"/>
      <c r="F48" s="20">
        <f>F47-F46</f>
        <v>-18467.90376</v>
      </c>
    </row>
  </sheetData>
  <sheetProtection/>
  <mergeCells count="28">
    <mergeCell ref="B44:E44"/>
    <mergeCell ref="B45:E45"/>
    <mergeCell ref="B40:E40"/>
    <mergeCell ref="A11:A20"/>
    <mergeCell ref="F22:F24"/>
    <mergeCell ref="A9:A10"/>
    <mergeCell ref="B48:E48"/>
    <mergeCell ref="F12:F20"/>
    <mergeCell ref="A21:A28"/>
    <mergeCell ref="E22:E24"/>
    <mergeCell ref="E12:E20"/>
    <mergeCell ref="A1:F1"/>
    <mergeCell ref="A2:F2"/>
    <mergeCell ref="A3:A4"/>
    <mergeCell ref="B3:B4"/>
    <mergeCell ref="C3:E3"/>
    <mergeCell ref="A7:A8"/>
    <mergeCell ref="F3:F4"/>
    <mergeCell ref="B43:E43"/>
    <mergeCell ref="B39:E39"/>
    <mergeCell ref="B38:C38"/>
    <mergeCell ref="B46:E46"/>
    <mergeCell ref="B47:E47"/>
    <mergeCell ref="A31:A32"/>
    <mergeCell ref="A33:A34"/>
    <mergeCell ref="A35:A36"/>
    <mergeCell ref="B41:E41"/>
    <mergeCell ref="B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F34" sqref="F34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5.625" style="0" customWidth="1"/>
    <col min="4" max="4" width="11.00390625" style="0" customWidth="1"/>
    <col min="5" max="5" width="10.625" style="0" hidden="1" customWidth="1"/>
    <col min="6" max="6" width="10.37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9" t="s">
        <v>13</v>
      </c>
      <c r="B2" s="180"/>
      <c r="C2" s="180"/>
      <c r="D2" s="180"/>
      <c r="E2" s="180"/>
      <c r="F2" s="181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8.2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2.75" customHeight="1" hidden="1">
      <c r="A5" s="14"/>
      <c r="B5" s="3"/>
      <c r="C5" s="1"/>
      <c r="D5" s="1"/>
      <c r="E5" s="1"/>
      <c r="F5" s="1">
        <v>3.528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2.75">
      <c r="A7" s="205" t="s">
        <v>45</v>
      </c>
      <c r="B7" s="45" t="s">
        <v>38</v>
      </c>
      <c r="C7" s="20"/>
      <c r="D7" s="20"/>
      <c r="E7" s="11"/>
      <c r="F7" s="23"/>
    </row>
    <row r="8" spans="1:6" ht="12.75">
      <c r="A8" s="209"/>
      <c r="B8" s="44" t="s">
        <v>53</v>
      </c>
      <c r="C8" s="55">
        <v>2</v>
      </c>
      <c r="D8" s="55">
        <v>96</v>
      </c>
      <c r="E8" s="202">
        <v>1118</v>
      </c>
      <c r="F8" s="199">
        <f>E8*F5</f>
        <v>3944.304</v>
      </c>
    </row>
    <row r="9" spans="1:6" ht="13.5" customHeight="1">
      <c r="A9" s="209"/>
      <c r="B9" s="44" t="s">
        <v>54</v>
      </c>
      <c r="C9" s="55">
        <v>1</v>
      </c>
      <c r="D9" s="55">
        <v>685</v>
      </c>
      <c r="E9" s="203"/>
      <c r="F9" s="200"/>
    </row>
    <row r="10" spans="1:6" ht="12.75">
      <c r="A10" s="209"/>
      <c r="B10" s="44" t="s">
        <v>52</v>
      </c>
      <c r="C10" s="55">
        <v>0.5</v>
      </c>
      <c r="D10" s="55">
        <v>25.75</v>
      </c>
      <c r="E10" s="203"/>
      <c r="F10" s="200"/>
    </row>
    <row r="11" spans="1:6" ht="12.75">
      <c r="A11" s="209"/>
      <c r="B11" s="44" t="s">
        <v>55</v>
      </c>
      <c r="C11" s="55">
        <v>2</v>
      </c>
      <c r="D11" s="55">
        <v>160</v>
      </c>
      <c r="E11" s="203"/>
      <c r="F11" s="200"/>
    </row>
    <row r="12" spans="1:6" ht="12.75">
      <c r="A12" s="209"/>
      <c r="B12" s="44" t="s">
        <v>56</v>
      </c>
      <c r="C12" s="55">
        <v>2</v>
      </c>
      <c r="D12" s="55">
        <v>50</v>
      </c>
      <c r="E12" s="203"/>
      <c r="F12" s="200"/>
    </row>
    <row r="13" spans="1:6" ht="12.75">
      <c r="A13" s="207"/>
      <c r="B13" s="44" t="s">
        <v>57</v>
      </c>
      <c r="C13" s="55">
        <v>2</v>
      </c>
      <c r="D13" s="55">
        <v>101.2</v>
      </c>
      <c r="E13" s="204"/>
      <c r="F13" s="201"/>
    </row>
    <row r="14" spans="1:6" ht="15">
      <c r="A14" s="208" t="s">
        <v>79</v>
      </c>
      <c r="B14" s="34" t="s">
        <v>86</v>
      </c>
      <c r="C14" s="1"/>
      <c r="D14" s="4"/>
      <c r="E14" s="11"/>
      <c r="F14" s="23"/>
    </row>
    <row r="15" spans="1:6" ht="12.75">
      <c r="A15" s="209"/>
      <c r="B15" s="35" t="s">
        <v>25</v>
      </c>
      <c r="C15" s="48">
        <v>0.03</v>
      </c>
      <c r="D15" s="71">
        <v>245.78</v>
      </c>
      <c r="E15" s="11">
        <v>245.78</v>
      </c>
      <c r="F15" s="23">
        <f>E15*F5</f>
        <v>867.11184</v>
      </c>
    </row>
    <row r="16" spans="1:6" ht="15">
      <c r="A16" s="190" t="s">
        <v>91</v>
      </c>
      <c r="B16" s="34" t="s">
        <v>87</v>
      </c>
      <c r="C16" s="70"/>
      <c r="D16" s="106"/>
      <c r="E16" s="11"/>
      <c r="F16" s="23"/>
    </row>
    <row r="17" spans="1:6" ht="12.75">
      <c r="A17" s="192"/>
      <c r="B17" s="35" t="s">
        <v>88</v>
      </c>
      <c r="C17" s="48">
        <v>0.1</v>
      </c>
      <c r="D17" s="71">
        <v>5.4</v>
      </c>
      <c r="E17" s="202">
        <v>293</v>
      </c>
      <c r="F17" s="199">
        <f>E17*F5</f>
        <v>1033.704</v>
      </c>
    </row>
    <row r="18" spans="1:6" ht="12.75">
      <c r="A18" s="192"/>
      <c r="B18" s="35" t="s">
        <v>89</v>
      </c>
      <c r="C18" s="48">
        <v>0.08</v>
      </c>
      <c r="D18" s="71">
        <v>5.04</v>
      </c>
      <c r="E18" s="203"/>
      <c r="F18" s="200"/>
    </row>
    <row r="19" spans="1:6" ht="12.75">
      <c r="A19" s="192"/>
      <c r="B19" s="35" t="s">
        <v>90</v>
      </c>
      <c r="C19" s="48">
        <v>0.26</v>
      </c>
      <c r="D19" s="71">
        <v>30.92</v>
      </c>
      <c r="E19" s="203"/>
      <c r="F19" s="200"/>
    </row>
    <row r="20" spans="1:6" ht="12.75">
      <c r="A20" s="191"/>
      <c r="B20" s="35" t="s">
        <v>94</v>
      </c>
      <c r="C20" s="48">
        <v>2</v>
      </c>
      <c r="D20" s="71">
        <v>251.92</v>
      </c>
      <c r="E20" s="204"/>
      <c r="F20" s="201"/>
    </row>
    <row r="21" spans="1:6" ht="12.75">
      <c r="A21" s="31"/>
      <c r="B21" s="108" t="s">
        <v>185</v>
      </c>
      <c r="C21" s="136"/>
      <c r="D21" s="137"/>
      <c r="E21" s="136">
        <f>SUM(E7:E20)</f>
        <v>1656.78</v>
      </c>
      <c r="F21" s="137">
        <f>SUM(F7:F20)</f>
        <v>5845.119839999999</v>
      </c>
    </row>
    <row r="22" spans="1:6" ht="12.75">
      <c r="A22" s="31"/>
      <c r="B22" s="47" t="s">
        <v>188</v>
      </c>
      <c r="C22" s="132"/>
      <c r="D22" s="135"/>
      <c r="E22" s="133"/>
      <c r="F22" s="134"/>
    </row>
    <row r="23" spans="1:6" ht="12" customHeight="1">
      <c r="A23" s="205" t="s">
        <v>191</v>
      </c>
      <c r="B23" s="34" t="s">
        <v>58</v>
      </c>
      <c r="C23" s="1"/>
      <c r="D23" s="1"/>
      <c r="E23" s="10"/>
      <c r="F23" s="11"/>
    </row>
    <row r="24" spans="1:6" ht="12.75">
      <c r="A24" s="206"/>
      <c r="B24" s="35" t="s">
        <v>29</v>
      </c>
      <c r="C24" s="57">
        <v>2</v>
      </c>
      <c r="D24" s="57">
        <v>19</v>
      </c>
      <c r="E24" s="11"/>
      <c r="F24" s="23">
        <v>40</v>
      </c>
    </row>
    <row r="25" spans="1:6" ht="15">
      <c r="A25" s="205" t="s">
        <v>60</v>
      </c>
      <c r="B25" s="34" t="s">
        <v>65</v>
      </c>
      <c r="C25" s="58"/>
      <c r="D25" s="63"/>
      <c r="E25" s="11"/>
      <c r="F25" s="23"/>
    </row>
    <row r="26" spans="1:6" ht="12.75">
      <c r="A26" s="207"/>
      <c r="B26" s="61" t="s">
        <v>63</v>
      </c>
      <c r="C26" s="58">
        <v>2</v>
      </c>
      <c r="D26" s="63">
        <v>320</v>
      </c>
      <c r="E26" s="11">
        <v>320</v>
      </c>
      <c r="F26" s="23">
        <v>640</v>
      </c>
    </row>
    <row r="27" spans="1:6" ht="13.5" customHeight="1">
      <c r="A27" s="6"/>
      <c r="B27" s="160" t="s">
        <v>6</v>
      </c>
      <c r="C27" s="161"/>
      <c r="D27" s="161"/>
      <c r="E27" s="162"/>
      <c r="F27" s="20">
        <v>40869.68</v>
      </c>
    </row>
    <row r="28" spans="1:6" ht="12.75" customHeight="1">
      <c r="A28" s="7"/>
      <c r="B28" s="160" t="s">
        <v>162</v>
      </c>
      <c r="C28" s="161"/>
      <c r="D28" s="161"/>
      <c r="E28" s="162"/>
      <c r="F28" s="20">
        <v>26776.04</v>
      </c>
    </row>
    <row r="29" spans="1:6" ht="12.75" customHeight="1">
      <c r="A29" s="17"/>
      <c r="B29" s="160" t="s">
        <v>163</v>
      </c>
      <c r="C29" s="161"/>
      <c r="D29" s="161"/>
      <c r="E29" s="162"/>
      <c r="F29" s="20">
        <v>3353.86</v>
      </c>
    </row>
    <row r="30" spans="1:6" ht="15.75">
      <c r="A30" s="18"/>
      <c r="B30" s="160" t="s">
        <v>164</v>
      </c>
      <c r="C30" s="161"/>
      <c r="D30" s="161"/>
      <c r="E30" s="162"/>
      <c r="F30" s="20">
        <v>395.25</v>
      </c>
    </row>
    <row r="31" spans="1:6" ht="14.25" customHeight="1">
      <c r="A31" s="18"/>
      <c r="B31" s="160" t="s">
        <v>166</v>
      </c>
      <c r="C31" s="161"/>
      <c r="D31" s="161"/>
      <c r="E31" s="162"/>
      <c r="F31" s="20">
        <v>9676.92</v>
      </c>
    </row>
    <row r="32" spans="1:6" ht="12.75" customHeight="1">
      <c r="A32" s="18"/>
      <c r="B32" s="151" t="s">
        <v>181</v>
      </c>
      <c r="C32" s="152"/>
      <c r="D32" s="152"/>
      <c r="E32" s="153"/>
      <c r="F32" s="99">
        <v>4548.15</v>
      </c>
    </row>
    <row r="33" spans="1:6" ht="12.75" customHeight="1">
      <c r="A33" s="1"/>
      <c r="B33" s="151" t="s">
        <v>182</v>
      </c>
      <c r="C33" s="152"/>
      <c r="D33" s="152"/>
      <c r="E33" s="153"/>
      <c r="F33" s="99">
        <v>3695</v>
      </c>
    </row>
    <row r="34" spans="1:6" ht="15" customHeight="1">
      <c r="A34" s="1"/>
      <c r="B34" s="154" t="s">
        <v>7</v>
      </c>
      <c r="C34" s="155"/>
      <c r="D34" s="155"/>
      <c r="E34" s="156"/>
      <c r="F34" s="124">
        <f>SUM(F21:F33)</f>
        <v>95840.01984</v>
      </c>
    </row>
    <row r="35" spans="1:6" ht="12" customHeight="1">
      <c r="A35" s="1"/>
      <c r="B35" s="165" t="s">
        <v>183</v>
      </c>
      <c r="C35" s="172"/>
      <c r="D35" s="172"/>
      <c r="E35" s="166"/>
      <c r="F35" s="125">
        <v>97101.84</v>
      </c>
    </row>
    <row r="36" spans="1:6" ht="12" customHeight="1">
      <c r="A36" s="1"/>
      <c r="B36" s="173" t="s">
        <v>184</v>
      </c>
      <c r="C36" s="174"/>
      <c r="D36" s="174"/>
      <c r="E36" s="175"/>
      <c r="F36" s="125">
        <f>F35-F34</f>
        <v>1261.820160000003</v>
      </c>
    </row>
  </sheetData>
  <sheetProtection/>
  <mergeCells count="25">
    <mergeCell ref="E8:E13"/>
    <mergeCell ref="B32:E32"/>
    <mergeCell ref="B33:E33"/>
    <mergeCell ref="B34:E34"/>
    <mergeCell ref="B35:E35"/>
    <mergeCell ref="B36:E36"/>
    <mergeCell ref="B29:E29"/>
    <mergeCell ref="B30:E30"/>
    <mergeCell ref="F17:F20"/>
    <mergeCell ref="F3:F4"/>
    <mergeCell ref="F8:F13"/>
    <mergeCell ref="A14:A15"/>
    <mergeCell ref="B27:E27"/>
    <mergeCell ref="B28:E28"/>
    <mergeCell ref="A7:A13"/>
    <mergeCell ref="B31:E31"/>
    <mergeCell ref="A23:A24"/>
    <mergeCell ref="A25:A26"/>
    <mergeCell ref="A1:F1"/>
    <mergeCell ref="A2:F2"/>
    <mergeCell ref="A3:A4"/>
    <mergeCell ref="B3:B4"/>
    <mergeCell ref="C3:E3"/>
    <mergeCell ref="A16:A20"/>
    <mergeCell ref="E17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8">
      <selection activeCell="F51" sqref="F51"/>
    </sheetView>
  </sheetViews>
  <sheetFormatPr defaultColWidth="9.00390625" defaultRowHeight="12.75"/>
  <cols>
    <col min="1" max="1" width="3.625" style="0" customWidth="1"/>
    <col min="2" max="2" width="54.125" style="0" customWidth="1"/>
    <col min="3" max="3" width="6.375" style="0" customWidth="1"/>
    <col min="4" max="4" width="9.375" style="0" customWidth="1"/>
    <col min="5" max="5" width="11.25390625" style="0" hidden="1" customWidth="1"/>
    <col min="6" max="6" width="10.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6" t="s">
        <v>12</v>
      </c>
      <c r="B2" s="177"/>
      <c r="C2" s="177"/>
      <c r="D2" s="177"/>
      <c r="E2" s="177"/>
      <c r="F2" s="178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9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1.25" customHeight="1" hidden="1">
      <c r="A5" s="14"/>
      <c r="B5" s="3"/>
      <c r="C5" s="1"/>
      <c r="D5" s="1"/>
      <c r="E5" s="1"/>
      <c r="F5" s="1">
        <v>3.528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2.75" customHeight="1">
      <c r="A7" s="205" t="s">
        <v>79</v>
      </c>
      <c r="B7" s="68" t="s">
        <v>66</v>
      </c>
      <c r="C7" s="64"/>
      <c r="D7" s="65"/>
      <c r="E7" s="10"/>
      <c r="F7" s="19"/>
    </row>
    <row r="8" spans="1:6" ht="12.75">
      <c r="A8" s="208"/>
      <c r="B8" s="35" t="s">
        <v>67</v>
      </c>
      <c r="C8" s="48">
        <v>2.5</v>
      </c>
      <c r="D8" s="49">
        <v>162.5</v>
      </c>
      <c r="E8" s="187">
        <v>3688.71</v>
      </c>
      <c r="F8" s="199">
        <f>E8*F5</f>
        <v>13013.76888</v>
      </c>
    </row>
    <row r="9" spans="1:6" ht="12.75">
      <c r="A9" s="208"/>
      <c r="B9" s="35" t="s">
        <v>68</v>
      </c>
      <c r="C9" s="48">
        <v>0.15</v>
      </c>
      <c r="D9" s="49">
        <v>40.5</v>
      </c>
      <c r="E9" s="188"/>
      <c r="F9" s="200"/>
    </row>
    <row r="10" spans="1:6" ht="12.75">
      <c r="A10" s="208"/>
      <c r="B10" s="35" t="s">
        <v>69</v>
      </c>
      <c r="C10" s="48">
        <v>4</v>
      </c>
      <c r="D10" s="49">
        <v>30.8</v>
      </c>
      <c r="E10" s="188"/>
      <c r="F10" s="200"/>
    </row>
    <row r="11" spans="1:6" ht="14.25" customHeight="1">
      <c r="A11" s="208"/>
      <c r="B11" s="35" t="s">
        <v>70</v>
      </c>
      <c r="C11" s="48">
        <v>2</v>
      </c>
      <c r="D11" s="49">
        <v>17</v>
      </c>
      <c r="E11" s="188"/>
      <c r="F11" s="200"/>
    </row>
    <row r="12" spans="1:6" ht="12.75">
      <c r="A12" s="208"/>
      <c r="B12" s="35" t="s">
        <v>50</v>
      </c>
      <c r="C12" s="48">
        <v>10</v>
      </c>
      <c r="D12" s="66">
        <v>2600</v>
      </c>
      <c r="E12" s="188"/>
      <c r="F12" s="200"/>
    </row>
    <row r="13" spans="1:6" ht="12.75">
      <c r="A13" s="208"/>
      <c r="B13" s="35" t="s">
        <v>51</v>
      </c>
      <c r="C13" s="48">
        <v>2</v>
      </c>
      <c r="D13" s="49">
        <v>360</v>
      </c>
      <c r="E13" s="188"/>
      <c r="F13" s="200"/>
    </row>
    <row r="14" spans="1:6" ht="12.75">
      <c r="A14" s="208"/>
      <c r="B14" s="35" t="s">
        <v>52</v>
      </c>
      <c r="C14" s="48">
        <v>1</v>
      </c>
      <c r="D14" s="49">
        <v>51.5</v>
      </c>
      <c r="E14" s="188"/>
      <c r="F14" s="200"/>
    </row>
    <row r="15" spans="1:6" ht="12.75">
      <c r="A15" s="208"/>
      <c r="B15" s="35" t="s">
        <v>71</v>
      </c>
      <c r="C15" s="48">
        <v>4</v>
      </c>
      <c r="D15" s="49">
        <v>30.66</v>
      </c>
      <c r="E15" s="188"/>
      <c r="F15" s="200"/>
    </row>
    <row r="16" spans="1:6" ht="12.75">
      <c r="A16" s="208"/>
      <c r="B16" s="35" t="s">
        <v>72</v>
      </c>
      <c r="C16" s="48">
        <v>2</v>
      </c>
      <c r="D16" s="49">
        <v>31.2</v>
      </c>
      <c r="E16" s="188"/>
      <c r="F16" s="200"/>
    </row>
    <row r="17" spans="1:6" ht="12.75">
      <c r="A17" s="208"/>
      <c r="B17" s="35" t="s">
        <v>73</v>
      </c>
      <c r="C17" s="48">
        <v>4</v>
      </c>
      <c r="D17" s="49">
        <v>60</v>
      </c>
      <c r="E17" s="188"/>
      <c r="F17" s="200"/>
    </row>
    <row r="18" spans="1:6" ht="12.75">
      <c r="A18" s="208"/>
      <c r="B18" s="35" t="s">
        <v>74</v>
      </c>
      <c r="C18" s="48">
        <v>4</v>
      </c>
      <c r="D18" s="49">
        <v>50.19</v>
      </c>
      <c r="E18" s="188"/>
      <c r="F18" s="200"/>
    </row>
    <row r="19" spans="1:6" ht="12.75">
      <c r="A19" s="208"/>
      <c r="B19" s="35" t="s">
        <v>75</v>
      </c>
      <c r="C19" s="48">
        <v>2</v>
      </c>
      <c r="D19" s="49">
        <v>44.8</v>
      </c>
      <c r="E19" s="188"/>
      <c r="F19" s="200"/>
    </row>
    <row r="20" spans="1:6" ht="12" customHeight="1">
      <c r="A20" s="208"/>
      <c r="B20" s="35" t="s">
        <v>76</v>
      </c>
      <c r="C20" s="48">
        <v>2.2</v>
      </c>
      <c r="D20" s="49">
        <v>94.38</v>
      </c>
      <c r="E20" s="188"/>
      <c r="F20" s="200"/>
    </row>
    <row r="21" spans="1:6" ht="13.5" customHeight="1">
      <c r="A21" s="208"/>
      <c r="B21" s="35" t="s">
        <v>77</v>
      </c>
      <c r="C21" s="48">
        <v>1</v>
      </c>
      <c r="D21" s="49">
        <v>63.71</v>
      </c>
      <c r="E21" s="188"/>
      <c r="F21" s="200"/>
    </row>
    <row r="22" spans="1:6" ht="12.75">
      <c r="A22" s="208"/>
      <c r="B22" s="35" t="s">
        <v>78</v>
      </c>
      <c r="C22" s="48">
        <v>0.5</v>
      </c>
      <c r="D22" s="49">
        <v>51.47</v>
      </c>
      <c r="E22" s="189"/>
      <c r="F22" s="201"/>
    </row>
    <row r="23" spans="1:6" ht="15">
      <c r="A23" s="190" t="s">
        <v>91</v>
      </c>
      <c r="B23" s="34" t="s">
        <v>87</v>
      </c>
      <c r="C23" s="48"/>
      <c r="D23" s="49"/>
      <c r="E23" s="27"/>
      <c r="F23" s="29"/>
    </row>
    <row r="24" spans="1:6" ht="12.75">
      <c r="A24" s="192"/>
      <c r="B24" s="35" t="s">
        <v>89</v>
      </c>
      <c r="C24" s="48">
        <v>0.08</v>
      </c>
      <c r="D24" s="49">
        <v>5.04</v>
      </c>
      <c r="E24" s="187">
        <v>159.62</v>
      </c>
      <c r="F24" s="199">
        <f>E24*F5</f>
        <v>563.13936</v>
      </c>
    </row>
    <row r="25" spans="1:6" ht="12.75">
      <c r="A25" s="191"/>
      <c r="B25" s="35" t="s">
        <v>90</v>
      </c>
      <c r="C25" s="48">
        <v>1.3</v>
      </c>
      <c r="D25" s="49">
        <v>154.58</v>
      </c>
      <c r="E25" s="189"/>
      <c r="F25" s="201"/>
    </row>
    <row r="26" spans="1:6" ht="15">
      <c r="A26" s="190" t="s">
        <v>99</v>
      </c>
      <c r="B26" s="40" t="s">
        <v>101</v>
      </c>
      <c r="C26" s="1"/>
      <c r="D26" s="1"/>
      <c r="E26" s="32"/>
      <c r="F26" s="29"/>
    </row>
    <row r="27" spans="1:6" ht="12.75">
      <c r="A27" s="192"/>
      <c r="B27" s="38" t="s">
        <v>67</v>
      </c>
      <c r="C27" s="74">
        <v>5</v>
      </c>
      <c r="D27" s="75">
        <v>325</v>
      </c>
      <c r="E27" s="213">
        <v>386.29</v>
      </c>
      <c r="F27" s="199">
        <f>E27*F5</f>
        <v>1362.83112</v>
      </c>
    </row>
    <row r="28" spans="1:6" ht="12.75">
      <c r="A28" s="192"/>
      <c r="B28" s="38" t="s">
        <v>100</v>
      </c>
      <c r="C28" s="74">
        <v>1</v>
      </c>
      <c r="D28" s="75">
        <v>45</v>
      </c>
      <c r="E28" s="214"/>
      <c r="F28" s="200"/>
    </row>
    <row r="29" spans="1:6" ht="12.75">
      <c r="A29" s="191"/>
      <c r="B29" s="38" t="s">
        <v>78</v>
      </c>
      <c r="C29" s="74">
        <v>0.15</v>
      </c>
      <c r="D29" s="75">
        <v>16.29</v>
      </c>
      <c r="E29" s="215"/>
      <c r="F29" s="201"/>
    </row>
    <row r="30" spans="1:6" ht="12.75" customHeight="1">
      <c r="A30" s="190" t="s">
        <v>111</v>
      </c>
      <c r="B30" s="69" t="s">
        <v>112</v>
      </c>
      <c r="C30" s="64"/>
      <c r="D30" s="81"/>
      <c r="E30" s="32"/>
      <c r="F30" s="29"/>
    </row>
    <row r="31" spans="1:6" ht="12.75">
      <c r="A31" s="191"/>
      <c r="B31" s="35" t="s">
        <v>113</v>
      </c>
      <c r="C31" s="48">
        <v>0.8</v>
      </c>
      <c r="D31" s="66">
        <v>2422.4</v>
      </c>
      <c r="E31" s="9">
        <v>2422</v>
      </c>
      <c r="F31" s="23">
        <f>E31*F5</f>
        <v>8544.816</v>
      </c>
    </row>
    <row r="32" spans="1:6" ht="15">
      <c r="A32" s="190" t="s">
        <v>144</v>
      </c>
      <c r="B32" s="40" t="s">
        <v>58</v>
      </c>
      <c r="C32" s="86"/>
      <c r="D32" s="89"/>
      <c r="E32" s="9"/>
      <c r="F32" s="23"/>
    </row>
    <row r="33" spans="1:6" ht="12.75">
      <c r="A33" s="191"/>
      <c r="B33" s="88" t="s">
        <v>29</v>
      </c>
      <c r="C33" s="86">
        <v>1</v>
      </c>
      <c r="D33" s="87">
        <v>14.6</v>
      </c>
      <c r="E33" s="9"/>
      <c r="F33" s="23">
        <v>14.6</v>
      </c>
    </row>
    <row r="34" spans="1:6" ht="15">
      <c r="A34" s="190" t="s">
        <v>169</v>
      </c>
      <c r="B34" s="34" t="s">
        <v>58</v>
      </c>
      <c r="C34" s="1"/>
      <c r="D34" s="1"/>
      <c r="E34" s="9"/>
      <c r="F34" s="23"/>
    </row>
    <row r="35" spans="1:6" ht="12.75">
      <c r="A35" s="191"/>
      <c r="B35" s="35" t="s">
        <v>29</v>
      </c>
      <c r="C35" s="48">
        <v>1</v>
      </c>
      <c r="D35" s="49">
        <v>14.6</v>
      </c>
      <c r="E35" s="9"/>
      <c r="F35" s="23">
        <v>14.6</v>
      </c>
    </row>
    <row r="36" spans="1:6" ht="12.75">
      <c r="A36" s="31"/>
      <c r="B36" s="108" t="s">
        <v>185</v>
      </c>
      <c r="C36" s="138"/>
      <c r="D36" s="139"/>
      <c r="E36" s="109"/>
      <c r="F36" s="137">
        <f>SUM(F8:F35)</f>
        <v>23513.755359999996</v>
      </c>
    </row>
    <row r="37" spans="1:6" ht="12.75">
      <c r="A37" s="31"/>
      <c r="B37" s="47" t="s">
        <v>188</v>
      </c>
      <c r="C37" s="36"/>
      <c r="D37" s="13"/>
      <c r="E37" s="9"/>
      <c r="F37" s="134"/>
    </row>
    <row r="38" spans="1:6" ht="12.75">
      <c r="A38" s="190" t="s">
        <v>79</v>
      </c>
      <c r="B38" s="67" t="s">
        <v>58</v>
      </c>
      <c r="C38" s="1"/>
      <c r="D38" s="1"/>
      <c r="E38" s="12"/>
      <c r="F38" s="23"/>
    </row>
    <row r="39" spans="1:6" ht="12.75">
      <c r="A39" s="191"/>
      <c r="B39" s="35" t="s">
        <v>59</v>
      </c>
      <c r="C39" s="48">
        <v>2</v>
      </c>
      <c r="D39" s="49">
        <v>39.9</v>
      </c>
      <c r="E39" s="12"/>
      <c r="F39" s="23">
        <v>39.9</v>
      </c>
    </row>
    <row r="40" spans="1:6" ht="15">
      <c r="A40" s="190" t="s">
        <v>192</v>
      </c>
      <c r="B40" s="40" t="s">
        <v>58</v>
      </c>
      <c r="C40" s="86"/>
      <c r="D40" s="89"/>
      <c r="E40" s="9"/>
      <c r="F40" s="23"/>
    </row>
    <row r="41" spans="1:6" ht="12.75">
      <c r="A41" s="191"/>
      <c r="B41" s="88" t="s">
        <v>29</v>
      </c>
      <c r="C41" s="86">
        <v>2</v>
      </c>
      <c r="D41" s="87">
        <v>14.6</v>
      </c>
      <c r="E41" s="9"/>
      <c r="F41" s="23">
        <v>30</v>
      </c>
    </row>
    <row r="42" spans="1:6" ht="12.75">
      <c r="A42" s="3" t="s">
        <v>2</v>
      </c>
      <c r="B42" s="165" t="s">
        <v>3</v>
      </c>
      <c r="C42" s="166"/>
      <c r="D42" s="1"/>
      <c r="E42" s="1"/>
      <c r="F42" s="24"/>
    </row>
    <row r="43" spans="1:6" ht="13.5" customHeight="1">
      <c r="A43" s="6"/>
      <c r="B43" s="160" t="s">
        <v>6</v>
      </c>
      <c r="C43" s="161"/>
      <c r="D43" s="161"/>
      <c r="E43" s="162"/>
      <c r="F43" s="20">
        <v>53123.33</v>
      </c>
    </row>
    <row r="44" spans="1:6" ht="11.25" customHeight="1">
      <c r="A44" s="7"/>
      <c r="B44" s="160" t="s">
        <v>162</v>
      </c>
      <c r="C44" s="161"/>
      <c r="D44" s="161"/>
      <c r="E44" s="162"/>
      <c r="F44" s="20">
        <v>43873.04</v>
      </c>
    </row>
    <row r="45" spans="1:6" ht="11.25" customHeight="1">
      <c r="A45" s="17"/>
      <c r="B45" s="160" t="s">
        <v>163</v>
      </c>
      <c r="C45" s="161"/>
      <c r="D45" s="161"/>
      <c r="E45" s="162"/>
      <c r="F45" s="20"/>
    </row>
    <row r="46" spans="1:6" ht="12.75" customHeight="1">
      <c r="A46" s="18"/>
      <c r="B46" s="160" t="s">
        <v>164</v>
      </c>
      <c r="C46" s="161"/>
      <c r="D46" s="161"/>
      <c r="E46" s="162"/>
      <c r="F46" s="20">
        <v>485.61</v>
      </c>
    </row>
    <row r="47" spans="1:6" ht="15.75">
      <c r="A47" s="18"/>
      <c r="B47" s="210" t="s">
        <v>165</v>
      </c>
      <c r="C47" s="211"/>
      <c r="D47" s="211"/>
      <c r="E47" s="212"/>
      <c r="F47" s="20">
        <v>1376.8</v>
      </c>
    </row>
    <row r="48" spans="1:6" ht="12.75" customHeight="1">
      <c r="A48" s="18"/>
      <c r="B48" s="160" t="s">
        <v>166</v>
      </c>
      <c r="C48" s="161"/>
      <c r="D48" s="161"/>
      <c r="E48" s="162"/>
      <c r="F48" s="20">
        <v>12578.28</v>
      </c>
    </row>
    <row r="49" spans="1:6" ht="12.75" customHeight="1">
      <c r="A49" s="18"/>
      <c r="B49" s="151" t="s">
        <v>181</v>
      </c>
      <c r="C49" s="152"/>
      <c r="D49" s="152"/>
      <c r="E49" s="153"/>
      <c r="F49" s="99">
        <v>5911.79</v>
      </c>
    </row>
    <row r="50" spans="1:6" ht="12.75" customHeight="1">
      <c r="A50" s="1"/>
      <c r="B50" s="151" t="s">
        <v>182</v>
      </c>
      <c r="C50" s="152"/>
      <c r="D50" s="152"/>
      <c r="E50" s="153"/>
      <c r="F50" s="99">
        <v>4439.38</v>
      </c>
    </row>
    <row r="51" spans="1:6" ht="12.75">
      <c r="A51" s="1"/>
      <c r="B51" s="154" t="s">
        <v>7</v>
      </c>
      <c r="C51" s="155"/>
      <c r="D51" s="155"/>
      <c r="E51" s="156"/>
      <c r="F51" s="98">
        <f>SUM(F36:F50)</f>
        <v>145371.88536000001</v>
      </c>
    </row>
    <row r="52" spans="1:6" ht="12.75">
      <c r="A52" s="1"/>
      <c r="B52" s="165" t="s">
        <v>183</v>
      </c>
      <c r="C52" s="172"/>
      <c r="D52" s="172"/>
      <c r="E52" s="166"/>
      <c r="F52" s="20">
        <v>133344.43</v>
      </c>
    </row>
    <row r="53" spans="1:6" ht="12.75" customHeight="1">
      <c r="A53" s="1"/>
      <c r="B53" s="173" t="s">
        <v>186</v>
      </c>
      <c r="C53" s="174"/>
      <c r="D53" s="174"/>
      <c r="E53" s="175"/>
      <c r="F53" s="20">
        <f>F52-F51</f>
        <v>-12027.455360000022</v>
      </c>
    </row>
  </sheetData>
  <sheetProtection/>
  <mergeCells count="32">
    <mergeCell ref="B53:E53"/>
    <mergeCell ref="A34:A35"/>
    <mergeCell ref="B42:C42"/>
    <mergeCell ref="A7:A22"/>
    <mergeCell ref="E8:E22"/>
    <mergeCell ref="A26:A29"/>
    <mergeCell ref="E27:E29"/>
    <mergeCell ref="E24:E25"/>
    <mergeCell ref="A1:F1"/>
    <mergeCell ref="A2:F2"/>
    <mergeCell ref="B3:B4"/>
    <mergeCell ref="C3:E3"/>
    <mergeCell ref="F3:F4"/>
    <mergeCell ref="A23:A25"/>
    <mergeCell ref="A3:A4"/>
    <mergeCell ref="F8:F22"/>
    <mergeCell ref="A30:A31"/>
    <mergeCell ref="A32:A33"/>
    <mergeCell ref="B43:E43"/>
    <mergeCell ref="B44:E44"/>
    <mergeCell ref="A38:A39"/>
    <mergeCell ref="A40:A41"/>
    <mergeCell ref="B48:E48"/>
    <mergeCell ref="F24:F25"/>
    <mergeCell ref="B49:E49"/>
    <mergeCell ref="B50:E50"/>
    <mergeCell ref="B51:E51"/>
    <mergeCell ref="B52:E52"/>
    <mergeCell ref="B45:E45"/>
    <mergeCell ref="B46:E46"/>
    <mergeCell ref="B47:E47"/>
    <mergeCell ref="F27:F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0">
      <selection activeCell="F75" sqref="F75"/>
    </sheetView>
  </sheetViews>
  <sheetFormatPr defaultColWidth="9.00390625" defaultRowHeight="12.75"/>
  <cols>
    <col min="1" max="1" width="3.125" style="0" customWidth="1"/>
    <col min="2" max="2" width="57.75390625" style="0" customWidth="1"/>
    <col min="3" max="3" width="7.375" style="0" customWidth="1"/>
    <col min="4" max="4" width="9.375" style="0" customWidth="1"/>
    <col min="5" max="5" width="11.00390625" style="0" hidden="1" customWidth="1"/>
    <col min="6" max="6" width="10.75390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6" t="s">
        <v>11</v>
      </c>
      <c r="B2" s="177"/>
      <c r="C2" s="177"/>
      <c r="D2" s="177"/>
      <c r="E2" s="177"/>
      <c r="F2" s="178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24.7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3.5" customHeight="1" hidden="1">
      <c r="A5" s="14"/>
      <c r="B5" s="3"/>
      <c r="C5" s="1"/>
      <c r="D5" s="1"/>
      <c r="E5" s="1"/>
      <c r="F5" s="1">
        <v>3.528</v>
      </c>
    </row>
    <row r="6" spans="1:6" ht="14.25" customHeight="1">
      <c r="A6" s="14" t="s">
        <v>0</v>
      </c>
      <c r="B6" s="3" t="s">
        <v>1</v>
      </c>
      <c r="C6" s="1"/>
      <c r="D6" s="1"/>
      <c r="E6" s="1"/>
      <c r="F6" s="1"/>
    </row>
    <row r="7" spans="1:6" ht="14.25" customHeight="1">
      <c r="A7" s="205" t="s">
        <v>45</v>
      </c>
      <c r="B7" s="45" t="s">
        <v>43</v>
      </c>
      <c r="C7" s="20"/>
      <c r="D7" s="20"/>
      <c r="E7" s="12"/>
      <c r="F7" s="21"/>
    </row>
    <row r="8" spans="1:6" ht="12.75">
      <c r="A8" s="208"/>
      <c r="B8" s="44" t="s">
        <v>46</v>
      </c>
      <c r="C8" s="55">
        <v>1</v>
      </c>
      <c r="D8" s="55">
        <v>35</v>
      </c>
      <c r="E8" s="216">
        <v>65</v>
      </c>
      <c r="F8" s="157">
        <f>E8*F5</f>
        <v>229.32</v>
      </c>
    </row>
    <row r="9" spans="1:6" ht="12.75">
      <c r="A9" s="206"/>
      <c r="B9" s="44" t="s">
        <v>47</v>
      </c>
      <c r="C9" s="55">
        <v>1</v>
      </c>
      <c r="D9" s="55">
        <v>30</v>
      </c>
      <c r="E9" s="217"/>
      <c r="F9" s="158"/>
    </row>
    <row r="10" spans="1:6" ht="15">
      <c r="A10" s="208" t="s">
        <v>79</v>
      </c>
      <c r="B10" s="40" t="s">
        <v>80</v>
      </c>
      <c r="C10" s="1"/>
      <c r="D10" s="1"/>
      <c r="E10" s="12"/>
      <c r="F10" s="21"/>
    </row>
    <row r="11" spans="1:6" ht="12.75">
      <c r="A11" s="206"/>
      <c r="B11" s="35" t="s">
        <v>81</v>
      </c>
      <c r="C11" s="48">
        <v>2</v>
      </c>
      <c r="D11" s="49">
        <v>64</v>
      </c>
      <c r="E11" s="12">
        <v>64</v>
      </c>
      <c r="F11" s="21">
        <f>E11*F5</f>
        <v>225.792</v>
      </c>
    </row>
    <row r="12" spans="1:6" ht="15">
      <c r="A12" s="205" t="s">
        <v>91</v>
      </c>
      <c r="B12" s="34" t="s">
        <v>87</v>
      </c>
      <c r="C12" s="1"/>
      <c r="D12" s="1"/>
      <c r="E12" s="12"/>
      <c r="F12" s="21"/>
    </row>
    <row r="13" spans="1:6" ht="12.75">
      <c r="A13" s="208"/>
      <c r="B13" s="35" t="s">
        <v>88</v>
      </c>
      <c r="C13" s="48">
        <v>0.1</v>
      </c>
      <c r="D13" s="71">
        <v>5.4</v>
      </c>
      <c r="E13" s="187">
        <v>165</v>
      </c>
      <c r="F13" s="157">
        <f>E13*F5</f>
        <v>582.12</v>
      </c>
    </row>
    <row r="14" spans="1:6" ht="12.75">
      <c r="A14" s="208"/>
      <c r="B14" s="35" t="s">
        <v>89</v>
      </c>
      <c r="C14" s="48">
        <v>0.08</v>
      </c>
      <c r="D14" s="71">
        <v>5.04</v>
      </c>
      <c r="E14" s="188"/>
      <c r="F14" s="159"/>
    </row>
    <row r="15" spans="1:6" ht="12.75">
      <c r="A15" s="206"/>
      <c r="B15" s="35" t="s">
        <v>90</v>
      </c>
      <c r="C15" s="48">
        <v>1.3</v>
      </c>
      <c r="D15" s="71">
        <v>154.59</v>
      </c>
      <c r="E15" s="189"/>
      <c r="F15" s="158"/>
    </row>
    <row r="16" spans="1:6" ht="15">
      <c r="A16" s="205" t="s">
        <v>99</v>
      </c>
      <c r="B16" s="40" t="s">
        <v>33</v>
      </c>
      <c r="C16" s="74"/>
      <c r="D16" s="76"/>
      <c r="E16" s="12"/>
      <c r="F16" s="21"/>
    </row>
    <row r="17" spans="1:6" ht="12.75">
      <c r="A17" s="208"/>
      <c r="B17" s="38" t="s">
        <v>67</v>
      </c>
      <c r="C17" s="74">
        <v>5</v>
      </c>
      <c r="D17" s="75">
        <v>325</v>
      </c>
      <c r="E17" s="187">
        <v>4866.61</v>
      </c>
      <c r="F17" s="157">
        <f>E17*F5</f>
        <v>17169.40008</v>
      </c>
    </row>
    <row r="18" spans="1:6" ht="12.75">
      <c r="A18" s="208"/>
      <c r="B18" s="38" t="s">
        <v>68</v>
      </c>
      <c r="C18" s="74">
        <v>0.1</v>
      </c>
      <c r="D18" s="75">
        <v>28</v>
      </c>
      <c r="E18" s="188"/>
      <c r="F18" s="159"/>
    </row>
    <row r="19" spans="1:6" ht="12.75">
      <c r="A19" s="208"/>
      <c r="B19" s="38" t="s">
        <v>102</v>
      </c>
      <c r="C19" s="74">
        <v>2</v>
      </c>
      <c r="D19" s="76">
        <v>2100</v>
      </c>
      <c r="E19" s="188"/>
      <c r="F19" s="159"/>
    </row>
    <row r="20" spans="1:6" ht="12.75">
      <c r="A20" s="208"/>
      <c r="B20" s="38" t="s">
        <v>103</v>
      </c>
      <c r="C20" s="74">
        <v>2</v>
      </c>
      <c r="D20" s="76">
        <v>1427.92</v>
      </c>
      <c r="E20" s="188"/>
      <c r="F20" s="159"/>
    </row>
    <row r="21" spans="1:6" ht="12.75">
      <c r="A21" s="208"/>
      <c r="B21" s="38" t="s">
        <v>104</v>
      </c>
      <c r="C21" s="74">
        <v>2</v>
      </c>
      <c r="D21" s="75">
        <v>44</v>
      </c>
      <c r="E21" s="188"/>
      <c r="F21" s="159"/>
    </row>
    <row r="22" spans="1:6" ht="12.75">
      <c r="A22" s="208"/>
      <c r="B22" s="38" t="s">
        <v>105</v>
      </c>
      <c r="C22" s="74">
        <v>2.5</v>
      </c>
      <c r="D22" s="75">
        <v>724.1</v>
      </c>
      <c r="E22" s="188"/>
      <c r="F22" s="159"/>
    </row>
    <row r="23" spans="1:6" ht="12.75">
      <c r="A23" s="208"/>
      <c r="B23" s="38" t="s">
        <v>36</v>
      </c>
      <c r="C23" s="74">
        <v>2</v>
      </c>
      <c r="D23" s="75">
        <v>111.3</v>
      </c>
      <c r="E23" s="188"/>
      <c r="F23" s="159"/>
    </row>
    <row r="24" spans="1:6" ht="12.75">
      <c r="A24" s="208"/>
      <c r="B24" s="38" t="s">
        <v>100</v>
      </c>
      <c r="C24" s="74">
        <v>2</v>
      </c>
      <c r="D24" s="75">
        <v>90</v>
      </c>
      <c r="E24" s="188"/>
      <c r="F24" s="159"/>
    </row>
    <row r="25" spans="1:6" ht="12.75">
      <c r="A25" s="208"/>
      <c r="B25" s="38" t="s">
        <v>78</v>
      </c>
      <c r="C25" s="74">
        <v>0.15</v>
      </c>
      <c r="D25" s="75">
        <v>16.29</v>
      </c>
      <c r="E25" s="189"/>
      <c r="F25" s="158"/>
    </row>
    <row r="26" spans="1:6" ht="15">
      <c r="A26" s="205" t="s">
        <v>127</v>
      </c>
      <c r="B26" s="34" t="s">
        <v>114</v>
      </c>
      <c r="C26" s="1"/>
      <c r="D26" s="1"/>
      <c r="E26" s="12"/>
      <c r="F26" s="21"/>
    </row>
    <row r="27" spans="1:6" ht="12.75">
      <c r="A27" s="208"/>
      <c r="B27" s="35" t="s">
        <v>67</v>
      </c>
      <c r="C27" s="48">
        <v>4</v>
      </c>
      <c r="D27" s="49">
        <v>383.34</v>
      </c>
      <c r="E27" s="187">
        <v>3754.08</v>
      </c>
      <c r="F27" s="157">
        <f>E27*F5</f>
        <v>13244.39424</v>
      </c>
    </row>
    <row r="28" spans="1:6" ht="12.75">
      <c r="A28" s="208"/>
      <c r="B28" s="35" t="s">
        <v>115</v>
      </c>
      <c r="C28" s="48">
        <v>2</v>
      </c>
      <c r="D28" s="49">
        <v>104.77</v>
      </c>
      <c r="E28" s="188"/>
      <c r="F28" s="159"/>
    </row>
    <row r="29" spans="1:6" ht="12.75">
      <c r="A29" s="208"/>
      <c r="B29" s="35" t="s">
        <v>116</v>
      </c>
      <c r="C29" s="48">
        <v>1</v>
      </c>
      <c r="D29" s="49">
        <v>9.41</v>
      </c>
      <c r="E29" s="188"/>
      <c r="F29" s="159"/>
    </row>
    <row r="30" spans="1:6" ht="12.75">
      <c r="A30" s="208"/>
      <c r="B30" s="35" t="s">
        <v>50</v>
      </c>
      <c r="C30" s="48">
        <v>3</v>
      </c>
      <c r="D30" s="49">
        <v>780</v>
      </c>
      <c r="E30" s="188"/>
      <c r="F30" s="159"/>
    </row>
    <row r="31" spans="1:6" ht="12.75">
      <c r="A31" s="208"/>
      <c r="B31" s="35" t="s">
        <v>117</v>
      </c>
      <c r="C31" s="48">
        <v>2</v>
      </c>
      <c r="D31" s="49">
        <v>906.92</v>
      </c>
      <c r="E31" s="188"/>
      <c r="F31" s="159"/>
    </row>
    <row r="32" spans="1:6" ht="12.75">
      <c r="A32" s="208"/>
      <c r="B32" s="35" t="s">
        <v>118</v>
      </c>
      <c r="C32" s="48">
        <v>1</v>
      </c>
      <c r="D32" s="49">
        <v>120</v>
      </c>
      <c r="E32" s="188"/>
      <c r="F32" s="159"/>
    </row>
    <row r="33" spans="1:6" ht="12.75">
      <c r="A33" s="208"/>
      <c r="B33" s="35" t="s">
        <v>119</v>
      </c>
      <c r="C33" s="48">
        <v>1</v>
      </c>
      <c r="D33" s="49">
        <v>9.8</v>
      </c>
      <c r="E33" s="188"/>
      <c r="F33" s="159"/>
    </row>
    <row r="34" spans="1:6" ht="12.75">
      <c r="A34" s="208"/>
      <c r="B34" s="35" t="s">
        <v>78</v>
      </c>
      <c r="C34" s="48">
        <v>0.6</v>
      </c>
      <c r="D34" s="49">
        <v>90.73</v>
      </c>
      <c r="E34" s="188"/>
      <c r="F34" s="159"/>
    </row>
    <row r="35" spans="1:6" ht="12.75">
      <c r="A35" s="208"/>
      <c r="B35" s="35" t="s">
        <v>120</v>
      </c>
      <c r="C35" s="48">
        <v>4</v>
      </c>
      <c r="D35" s="49">
        <v>104</v>
      </c>
      <c r="E35" s="188"/>
      <c r="F35" s="159"/>
    </row>
    <row r="36" spans="1:6" ht="12.75">
      <c r="A36" s="208"/>
      <c r="B36" s="35" t="s">
        <v>85</v>
      </c>
      <c r="C36" s="48">
        <v>2</v>
      </c>
      <c r="D36" s="49">
        <v>20.2</v>
      </c>
      <c r="E36" s="188"/>
      <c r="F36" s="159"/>
    </row>
    <row r="37" spans="1:6" ht="12.75">
      <c r="A37" s="208"/>
      <c r="B37" s="35" t="s">
        <v>121</v>
      </c>
      <c r="C37" s="48">
        <v>1</v>
      </c>
      <c r="D37" s="49">
        <v>14.2</v>
      </c>
      <c r="E37" s="188"/>
      <c r="F37" s="159"/>
    </row>
    <row r="38" spans="1:6" ht="12.75">
      <c r="A38" s="208"/>
      <c r="B38" s="35" t="s">
        <v>75</v>
      </c>
      <c r="C38" s="48">
        <v>2</v>
      </c>
      <c r="D38" s="49">
        <v>44.8</v>
      </c>
      <c r="E38" s="188"/>
      <c r="F38" s="159"/>
    </row>
    <row r="39" spans="1:6" ht="12.75">
      <c r="A39" s="208"/>
      <c r="B39" s="35" t="s">
        <v>122</v>
      </c>
      <c r="C39" s="48">
        <v>1</v>
      </c>
      <c r="D39" s="49">
        <v>36.7</v>
      </c>
      <c r="E39" s="188"/>
      <c r="F39" s="159"/>
    </row>
    <row r="40" spans="1:6" ht="12.75">
      <c r="A40" s="208"/>
      <c r="B40" s="35" t="s">
        <v>123</v>
      </c>
      <c r="C40" s="48">
        <v>6</v>
      </c>
      <c r="D40" s="49">
        <v>454.5</v>
      </c>
      <c r="E40" s="188"/>
      <c r="F40" s="159"/>
    </row>
    <row r="41" spans="1:6" ht="12.75">
      <c r="A41" s="208"/>
      <c r="B41" s="35" t="s">
        <v>124</v>
      </c>
      <c r="C41" s="48">
        <v>6</v>
      </c>
      <c r="D41" s="49">
        <v>674.71</v>
      </c>
      <c r="E41" s="189"/>
      <c r="F41" s="158"/>
    </row>
    <row r="42" spans="1:6" ht="12.75">
      <c r="A42" s="208"/>
      <c r="B42" s="67" t="s">
        <v>33</v>
      </c>
      <c r="C42" s="1"/>
      <c r="D42" s="82"/>
      <c r="E42" s="12"/>
      <c r="F42" s="21"/>
    </row>
    <row r="43" spans="1:6" ht="12.75">
      <c r="A43" s="208"/>
      <c r="B43" s="35" t="s">
        <v>125</v>
      </c>
      <c r="C43" s="48">
        <v>1</v>
      </c>
      <c r="D43" s="49">
        <v>620</v>
      </c>
      <c r="E43" s="187">
        <v>1685</v>
      </c>
      <c r="F43" s="157">
        <f>E43*F5</f>
        <v>5944.68</v>
      </c>
    </row>
    <row r="44" spans="1:6" ht="12.75">
      <c r="A44" s="208"/>
      <c r="B44" s="35" t="s">
        <v>126</v>
      </c>
      <c r="C44" s="48">
        <v>1</v>
      </c>
      <c r="D44" s="49">
        <v>995</v>
      </c>
      <c r="E44" s="188"/>
      <c r="F44" s="159"/>
    </row>
    <row r="45" spans="1:6" ht="12.75">
      <c r="A45" s="206"/>
      <c r="B45" s="35" t="s">
        <v>100</v>
      </c>
      <c r="C45" s="48">
        <v>1</v>
      </c>
      <c r="D45" s="49">
        <v>70</v>
      </c>
      <c r="E45" s="189"/>
      <c r="F45" s="158"/>
    </row>
    <row r="46" spans="1:6" ht="12.75">
      <c r="A46" s="208"/>
      <c r="B46" s="67" t="s">
        <v>146</v>
      </c>
      <c r="C46" s="1"/>
      <c r="D46" s="1"/>
      <c r="E46" s="12"/>
      <c r="F46" s="21"/>
    </row>
    <row r="47" spans="1:6" ht="12.75">
      <c r="A47" s="208"/>
      <c r="B47" s="88" t="s">
        <v>147</v>
      </c>
      <c r="C47" s="86">
        <v>1</v>
      </c>
      <c r="D47" s="87">
        <v>455</v>
      </c>
      <c r="E47" s="218">
        <v>468.5</v>
      </c>
      <c r="F47" s="218">
        <f>E47*F5</f>
        <v>1652.868</v>
      </c>
    </row>
    <row r="48" spans="1:6" ht="12.75">
      <c r="A48" s="208"/>
      <c r="B48" s="88" t="s">
        <v>52</v>
      </c>
      <c r="C48" s="86">
        <v>0.3</v>
      </c>
      <c r="D48" s="87">
        <v>13.5</v>
      </c>
      <c r="E48" s="220"/>
      <c r="F48" s="220"/>
    </row>
    <row r="49" spans="1:6" ht="12.75">
      <c r="A49" s="208"/>
      <c r="B49" s="67" t="s">
        <v>153</v>
      </c>
      <c r="C49" s="1"/>
      <c r="D49" s="1"/>
      <c r="E49" s="90"/>
      <c r="F49" s="90"/>
    </row>
    <row r="50" spans="1:6" ht="12.75">
      <c r="A50" s="208"/>
      <c r="B50" s="88" t="s">
        <v>154</v>
      </c>
      <c r="C50" s="86">
        <v>10</v>
      </c>
      <c r="D50" s="87">
        <v>295.05</v>
      </c>
      <c r="E50" s="218">
        <v>12135.86</v>
      </c>
      <c r="F50" s="218">
        <f>E50*F5</f>
        <v>42815.314080000004</v>
      </c>
    </row>
    <row r="51" spans="1:6" ht="12.75">
      <c r="A51" s="208"/>
      <c r="B51" s="88" t="s">
        <v>155</v>
      </c>
      <c r="C51" s="86">
        <v>30</v>
      </c>
      <c r="D51" s="87">
        <v>582</v>
      </c>
      <c r="E51" s="219"/>
      <c r="F51" s="219"/>
    </row>
    <row r="52" spans="1:6" ht="12.75">
      <c r="A52" s="208"/>
      <c r="B52" s="88" t="s">
        <v>156</v>
      </c>
      <c r="C52" s="86">
        <v>1</v>
      </c>
      <c r="D52" s="87">
        <v>70</v>
      </c>
      <c r="E52" s="219"/>
      <c r="F52" s="219"/>
    </row>
    <row r="53" spans="1:6" ht="12.75">
      <c r="A53" s="208"/>
      <c r="B53" s="88" t="s">
        <v>107</v>
      </c>
      <c r="C53" s="86">
        <v>120</v>
      </c>
      <c r="D53" s="87">
        <v>696</v>
      </c>
      <c r="E53" s="219"/>
      <c r="F53" s="219"/>
    </row>
    <row r="54" spans="1:6" ht="12.75">
      <c r="A54" s="208"/>
      <c r="B54" s="88" t="s">
        <v>143</v>
      </c>
      <c r="C54" s="86">
        <v>45</v>
      </c>
      <c r="D54" s="87">
        <v>793.8</v>
      </c>
      <c r="E54" s="219"/>
      <c r="F54" s="219"/>
    </row>
    <row r="55" spans="1:6" ht="12.75">
      <c r="A55" s="208"/>
      <c r="B55" s="88" t="s">
        <v>157</v>
      </c>
      <c r="C55" s="86">
        <v>20</v>
      </c>
      <c r="D55" s="87">
        <v>425</v>
      </c>
      <c r="E55" s="219"/>
      <c r="F55" s="219"/>
    </row>
    <row r="56" spans="1:6" ht="12.75">
      <c r="A56" s="208"/>
      <c r="B56" s="88" t="s">
        <v>158</v>
      </c>
      <c r="C56" s="86">
        <v>5</v>
      </c>
      <c r="D56" s="87">
        <v>588.75</v>
      </c>
      <c r="E56" s="219"/>
      <c r="F56" s="219"/>
    </row>
    <row r="57" spans="1:6" ht="12.75">
      <c r="A57" s="208"/>
      <c r="B57" s="88" t="s">
        <v>159</v>
      </c>
      <c r="C57" s="86">
        <v>73</v>
      </c>
      <c r="D57" s="89">
        <v>7201.53</v>
      </c>
      <c r="E57" s="219"/>
      <c r="F57" s="219"/>
    </row>
    <row r="58" spans="1:6" ht="12.75">
      <c r="A58" s="208"/>
      <c r="B58" s="88" t="s">
        <v>160</v>
      </c>
      <c r="C58" s="86">
        <v>7</v>
      </c>
      <c r="D58" s="87">
        <v>747.83</v>
      </c>
      <c r="E58" s="219"/>
      <c r="F58" s="219"/>
    </row>
    <row r="59" spans="1:6" ht="12.75">
      <c r="A59" s="206"/>
      <c r="B59" s="88" t="s">
        <v>161</v>
      </c>
      <c r="C59" s="86">
        <v>5.7</v>
      </c>
      <c r="D59" s="87">
        <v>735.9</v>
      </c>
      <c r="E59" s="220"/>
      <c r="F59" s="220"/>
    </row>
    <row r="60" spans="1:6" ht="15">
      <c r="A60" s="205" t="s">
        <v>179</v>
      </c>
      <c r="B60" s="69" t="s">
        <v>193</v>
      </c>
      <c r="C60" s="64"/>
      <c r="D60" s="65"/>
      <c r="E60" s="90"/>
      <c r="F60" s="90"/>
    </row>
    <row r="61" spans="1:6" ht="12.75">
      <c r="A61" s="206"/>
      <c r="B61" s="96" t="s">
        <v>171</v>
      </c>
      <c r="C61" s="94">
        <v>1</v>
      </c>
      <c r="D61" s="95">
        <v>52</v>
      </c>
      <c r="E61" s="90">
        <v>52</v>
      </c>
      <c r="F61" s="90">
        <f>E61*F5</f>
        <v>183.456</v>
      </c>
    </row>
    <row r="62" spans="1:6" ht="12.75">
      <c r="A62" s="31"/>
      <c r="B62" s="108" t="s">
        <v>185</v>
      </c>
      <c r="C62" s="111"/>
      <c r="D62" s="112"/>
      <c r="E62" s="141">
        <f>SUM(E7:E61)</f>
        <v>23256.05</v>
      </c>
      <c r="F62" s="142">
        <f>SUM(F7:F61)</f>
        <v>82047.3444</v>
      </c>
    </row>
    <row r="63" spans="1:6" ht="12.75">
      <c r="A63" s="31"/>
      <c r="B63" s="47" t="s">
        <v>188</v>
      </c>
      <c r="C63" s="36"/>
      <c r="D63" s="114"/>
      <c r="E63" s="28"/>
      <c r="F63" s="140"/>
    </row>
    <row r="64" spans="1:6" ht="12.75">
      <c r="A64" s="190" t="s">
        <v>79</v>
      </c>
      <c r="B64" s="67" t="s">
        <v>58</v>
      </c>
      <c r="C64" s="1"/>
      <c r="D64" s="1"/>
      <c r="E64" s="12"/>
      <c r="F64" s="21"/>
    </row>
    <row r="65" spans="1:6" ht="12.75">
      <c r="A65" s="191"/>
      <c r="B65" s="35" t="s">
        <v>59</v>
      </c>
      <c r="C65" s="48">
        <v>1</v>
      </c>
      <c r="D65" s="49">
        <v>19.95</v>
      </c>
      <c r="E65" s="12"/>
      <c r="F65" s="21">
        <v>19.95</v>
      </c>
    </row>
    <row r="66" spans="1:6" ht="12.75">
      <c r="A66" s="3" t="s">
        <v>2</v>
      </c>
      <c r="B66" s="165" t="s">
        <v>3</v>
      </c>
      <c r="C66" s="166"/>
      <c r="D66" s="1"/>
      <c r="E66" s="1"/>
      <c r="F66" s="22"/>
    </row>
    <row r="67" spans="1:6" ht="15" customHeight="1">
      <c r="A67" s="6"/>
      <c r="B67" s="160" t="s">
        <v>6</v>
      </c>
      <c r="C67" s="161"/>
      <c r="D67" s="161"/>
      <c r="E67" s="162"/>
      <c r="F67" s="20">
        <v>53167.93</v>
      </c>
    </row>
    <row r="68" spans="1:6" ht="12.75" customHeight="1">
      <c r="A68" s="7"/>
      <c r="B68" s="160" t="s">
        <v>162</v>
      </c>
      <c r="C68" s="161"/>
      <c r="D68" s="161"/>
      <c r="E68" s="162"/>
      <c r="F68" s="20">
        <v>43821.75</v>
      </c>
    </row>
    <row r="69" spans="1:6" ht="12.75" customHeight="1">
      <c r="A69" s="17"/>
      <c r="B69" s="160" t="s">
        <v>163</v>
      </c>
      <c r="C69" s="161"/>
      <c r="D69" s="161"/>
      <c r="E69" s="162"/>
      <c r="F69" s="20"/>
    </row>
    <row r="70" spans="1:6" ht="12.75" customHeight="1">
      <c r="A70" s="18"/>
      <c r="B70" s="160" t="s">
        <v>164</v>
      </c>
      <c r="C70" s="161"/>
      <c r="D70" s="161"/>
      <c r="E70" s="162"/>
      <c r="F70" s="20">
        <v>486.63</v>
      </c>
    </row>
    <row r="71" spans="1:6" ht="15.75">
      <c r="A71" s="18"/>
      <c r="B71" s="210" t="s">
        <v>165</v>
      </c>
      <c r="C71" s="211"/>
      <c r="D71" s="211"/>
      <c r="E71" s="212"/>
      <c r="F71" s="20">
        <v>1382</v>
      </c>
    </row>
    <row r="72" spans="1:6" ht="12.75" customHeight="1">
      <c r="A72" s="18"/>
      <c r="B72" s="160" t="s">
        <v>166</v>
      </c>
      <c r="C72" s="161"/>
      <c r="D72" s="161"/>
      <c r="E72" s="162"/>
      <c r="F72" s="20">
        <v>12588.84</v>
      </c>
    </row>
    <row r="73" spans="1:6" ht="12" customHeight="1">
      <c r="A73" s="18"/>
      <c r="B73" s="151" t="s">
        <v>181</v>
      </c>
      <c r="C73" s="152"/>
      <c r="D73" s="152"/>
      <c r="E73" s="153"/>
      <c r="F73" s="99">
        <v>5916.75</v>
      </c>
    </row>
    <row r="74" spans="1:6" ht="12.75" customHeight="1">
      <c r="A74" s="1"/>
      <c r="B74" s="151" t="s">
        <v>182</v>
      </c>
      <c r="C74" s="152"/>
      <c r="D74" s="152"/>
      <c r="E74" s="153"/>
      <c r="F74" s="99">
        <v>4233.13</v>
      </c>
    </row>
    <row r="75" spans="1:6" ht="12.75" customHeight="1">
      <c r="A75" s="1"/>
      <c r="B75" s="154" t="s">
        <v>7</v>
      </c>
      <c r="C75" s="155"/>
      <c r="D75" s="155"/>
      <c r="E75" s="156"/>
      <c r="F75" s="98">
        <f>SUM(F62:F74)</f>
        <v>203664.3244</v>
      </c>
    </row>
    <row r="76" spans="1:6" ht="12.75">
      <c r="A76" s="1"/>
      <c r="B76" s="165" t="s">
        <v>183</v>
      </c>
      <c r="C76" s="172"/>
      <c r="D76" s="172"/>
      <c r="E76" s="166"/>
      <c r="F76" s="20">
        <v>130681</v>
      </c>
    </row>
    <row r="77" spans="1:6" ht="14.25" customHeight="1">
      <c r="A77" s="1"/>
      <c r="B77" s="173" t="s">
        <v>186</v>
      </c>
      <c r="C77" s="174"/>
      <c r="D77" s="174"/>
      <c r="E77" s="175"/>
      <c r="F77" s="20">
        <f>F76-F75</f>
        <v>-72983.32440000001</v>
      </c>
    </row>
  </sheetData>
  <sheetProtection/>
  <mergeCells count="40">
    <mergeCell ref="B73:E73"/>
    <mergeCell ref="B74:E74"/>
    <mergeCell ref="B75:E75"/>
    <mergeCell ref="B76:E76"/>
    <mergeCell ref="B77:E77"/>
    <mergeCell ref="A46:A59"/>
    <mergeCell ref="E50:E59"/>
    <mergeCell ref="F50:F59"/>
    <mergeCell ref="E27:E41"/>
    <mergeCell ref="F27:F41"/>
    <mergeCell ref="E43:E45"/>
    <mergeCell ref="F43:F45"/>
    <mergeCell ref="E47:E48"/>
    <mergeCell ref="F47:F48"/>
    <mergeCell ref="B71:E71"/>
    <mergeCell ref="B72:E72"/>
    <mergeCell ref="B67:E67"/>
    <mergeCell ref="B68:E68"/>
    <mergeCell ref="B69:E69"/>
    <mergeCell ref="B70:E70"/>
    <mergeCell ref="A3:A4"/>
    <mergeCell ref="A7:A9"/>
    <mergeCell ref="E8:E9"/>
    <mergeCell ref="F8:F9"/>
    <mergeCell ref="B66:C66"/>
    <mergeCell ref="A10:A11"/>
    <mergeCell ref="A16:A25"/>
    <mergeCell ref="E17:E25"/>
    <mergeCell ref="F17:F25"/>
    <mergeCell ref="A26:A45"/>
    <mergeCell ref="A64:A65"/>
    <mergeCell ref="A60:A61"/>
    <mergeCell ref="A1:F1"/>
    <mergeCell ref="A2:F2"/>
    <mergeCell ref="B3:B4"/>
    <mergeCell ref="C3:E3"/>
    <mergeCell ref="F3:F4"/>
    <mergeCell ref="A12:A15"/>
    <mergeCell ref="E13:E15"/>
    <mergeCell ref="F13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9">
      <selection activeCell="F84" sqref="F84"/>
    </sheetView>
  </sheetViews>
  <sheetFormatPr defaultColWidth="9.00390625" defaultRowHeight="12.75"/>
  <cols>
    <col min="1" max="1" width="3.625" style="0" customWidth="1"/>
    <col min="2" max="2" width="57.125" style="0" customWidth="1"/>
    <col min="3" max="3" width="6.375" style="0" customWidth="1"/>
    <col min="4" max="4" width="8.625" style="0" customWidth="1"/>
    <col min="5" max="5" width="11.25390625" style="0" hidden="1" customWidth="1"/>
    <col min="6" max="6" width="11.0039062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6" t="s">
        <v>10</v>
      </c>
      <c r="B2" s="177"/>
      <c r="C2" s="177"/>
      <c r="D2" s="177"/>
      <c r="E2" s="177"/>
      <c r="F2" s="178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5.2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2" customHeight="1" hidden="1">
      <c r="A5" s="14"/>
      <c r="B5" s="3"/>
      <c r="C5" s="1"/>
      <c r="D5" s="1"/>
      <c r="E5" s="1"/>
      <c r="F5" s="1">
        <v>3.528</v>
      </c>
    </row>
    <row r="6" spans="1:6" ht="16.5" customHeight="1">
      <c r="A6" s="14" t="s">
        <v>0</v>
      </c>
      <c r="B6" s="3" t="s">
        <v>1</v>
      </c>
      <c r="C6" s="1"/>
      <c r="D6" s="1"/>
      <c r="E6" s="1"/>
      <c r="F6" s="1"/>
    </row>
    <row r="7" spans="1:6" ht="12.75" customHeight="1">
      <c r="A7" s="205" t="s">
        <v>37</v>
      </c>
      <c r="B7" s="40" t="s">
        <v>33</v>
      </c>
      <c r="C7" s="37"/>
      <c r="D7" s="1"/>
      <c r="E7" s="12"/>
      <c r="F7" s="19"/>
    </row>
    <row r="8" spans="1:6" ht="13.5" customHeight="1">
      <c r="A8" s="208"/>
      <c r="B8" s="52" t="s">
        <v>34</v>
      </c>
      <c r="C8" s="50">
        <v>2</v>
      </c>
      <c r="D8" s="54">
        <v>1160</v>
      </c>
      <c r="E8" s="187">
        <v>1932</v>
      </c>
      <c r="F8" s="157">
        <f>E8*F5</f>
        <v>6816.0960000000005</v>
      </c>
    </row>
    <row r="9" spans="1:6" ht="14.25" customHeight="1">
      <c r="A9" s="208"/>
      <c r="B9" s="52" t="s">
        <v>35</v>
      </c>
      <c r="C9" s="50">
        <v>1</v>
      </c>
      <c r="D9" s="51">
        <v>520</v>
      </c>
      <c r="E9" s="188"/>
      <c r="F9" s="159"/>
    </row>
    <row r="10" spans="1:6" ht="12.75">
      <c r="A10" s="206"/>
      <c r="B10" s="52" t="s">
        <v>36</v>
      </c>
      <c r="C10" s="50">
        <v>2</v>
      </c>
      <c r="D10" s="51">
        <v>252</v>
      </c>
      <c r="E10" s="189"/>
      <c r="F10" s="158"/>
    </row>
    <row r="11" spans="1:6" ht="12.75">
      <c r="A11" s="205" t="s">
        <v>45</v>
      </c>
      <c r="B11" s="45" t="s">
        <v>38</v>
      </c>
      <c r="C11" s="1"/>
      <c r="D11" s="1"/>
      <c r="E11" s="12"/>
      <c r="F11" s="21"/>
    </row>
    <row r="12" spans="1:6" ht="12.75">
      <c r="A12" s="208"/>
      <c r="B12" s="44" t="s">
        <v>48</v>
      </c>
      <c r="C12" s="77">
        <v>1</v>
      </c>
      <c r="D12" s="43">
        <v>28</v>
      </c>
      <c r="E12" s="12">
        <v>28</v>
      </c>
      <c r="F12" s="21">
        <f>E12*F5</f>
        <v>98.784</v>
      </c>
    </row>
    <row r="13" spans="1:6" ht="12.75">
      <c r="A13" s="208"/>
      <c r="B13" s="45" t="s">
        <v>43</v>
      </c>
      <c r="C13" s="37"/>
      <c r="D13" s="1"/>
      <c r="E13" s="11"/>
      <c r="F13" s="21"/>
    </row>
    <row r="14" spans="1:6" ht="12.75">
      <c r="A14" s="206"/>
      <c r="B14" s="44" t="s">
        <v>49</v>
      </c>
      <c r="C14" s="77">
        <v>1</v>
      </c>
      <c r="D14" s="43">
        <v>70</v>
      </c>
      <c r="E14" s="11">
        <v>70</v>
      </c>
      <c r="F14" s="21">
        <f>E14*F5</f>
        <v>246.96</v>
      </c>
    </row>
    <row r="15" spans="1:6" ht="16.5" customHeight="1">
      <c r="A15" s="192" t="s">
        <v>79</v>
      </c>
      <c r="B15" s="69" t="s">
        <v>82</v>
      </c>
      <c r="C15" s="37"/>
      <c r="D15" s="1"/>
      <c r="E15" s="11"/>
      <c r="F15" s="21"/>
    </row>
    <row r="16" spans="1:6" ht="12.75">
      <c r="A16" s="192"/>
      <c r="B16" s="35" t="s">
        <v>67</v>
      </c>
      <c r="C16" s="78">
        <v>2.5</v>
      </c>
      <c r="D16" s="49">
        <v>162.5</v>
      </c>
      <c r="E16" s="202">
        <v>2339.28</v>
      </c>
      <c r="F16" s="157">
        <f>E16*F5</f>
        <v>8252.97984</v>
      </c>
    </row>
    <row r="17" spans="1:6" ht="12.75">
      <c r="A17" s="192"/>
      <c r="B17" s="35" t="s">
        <v>68</v>
      </c>
      <c r="C17" s="78">
        <v>0.15</v>
      </c>
      <c r="D17" s="49">
        <v>40.5</v>
      </c>
      <c r="E17" s="203"/>
      <c r="F17" s="159"/>
    </row>
    <row r="18" spans="1:6" ht="12.75">
      <c r="A18" s="192"/>
      <c r="B18" s="35" t="s">
        <v>70</v>
      </c>
      <c r="C18" s="78">
        <v>8</v>
      </c>
      <c r="D18" s="49">
        <v>68</v>
      </c>
      <c r="E18" s="203"/>
      <c r="F18" s="159"/>
    </row>
    <row r="19" spans="1:6" ht="12.75">
      <c r="A19" s="192"/>
      <c r="B19" s="35" t="s">
        <v>51</v>
      </c>
      <c r="C19" s="78">
        <v>8</v>
      </c>
      <c r="D19" s="66">
        <v>1440</v>
      </c>
      <c r="E19" s="203"/>
      <c r="F19" s="159"/>
    </row>
    <row r="20" spans="1:6" ht="12.75">
      <c r="A20" s="192"/>
      <c r="B20" s="35" t="s">
        <v>72</v>
      </c>
      <c r="C20" s="78">
        <v>8</v>
      </c>
      <c r="D20" s="49">
        <v>152</v>
      </c>
      <c r="E20" s="203"/>
      <c r="F20" s="159"/>
    </row>
    <row r="21" spans="1:6" ht="12.75">
      <c r="A21" s="192"/>
      <c r="B21" s="35" t="s">
        <v>83</v>
      </c>
      <c r="C21" s="78">
        <v>1</v>
      </c>
      <c r="D21" s="49">
        <v>100</v>
      </c>
      <c r="E21" s="203"/>
      <c r="F21" s="159"/>
    </row>
    <row r="22" spans="1:6" ht="12.75">
      <c r="A22" s="192"/>
      <c r="B22" s="35" t="s">
        <v>84</v>
      </c>
      <c r="C22" s="78">
        <v>3</v>
      </c>
      <c r="D22" s="49">
        <v>20.23</v>
      </c>
      <c r="E22" s="203"/>
      <c r="F22" s="159"/>
    </row>
    <row r="23" spans="1:6" ht="12.75">
      <c r="A23" s="192"/>
      <c r="B23" s="35" t="s">
        <v>85</v>
      </c>
      <c r="C23" s="78">
        <v>8</v>
      </c>
      <c r="D23" s="49">
        <v>80.8</v>
      </c>
      <c r="E23" s="203"/>
      <c r="F23" s="159"/>
    </row>
    <row r="24" spans="1:6" ht="12.75">
      <c r="A24" s="192"/>
      <c r="B24" s="35" t="s">
        <v>75</v>
      </c>
      <c r="C24" s="78">
        <v>8</v>
      </c>
      <c r="D24" s="49">
        <v>179.2</v>
      </c>
      <c r="E24" s="203"/>
      <c r="F24" s="159"/>
    </row>
    <row r="25" spans="1:6" ht="12.75">
      <c r="A25" s="192"/>
      <c r="B25" s="35" t="s">
        <v>77</v>
      </c>
      <c r="C25" s="78">
        <v>0.7</v>
      </c>
      <c r="D25" s="49">
        <v>44.59</v>
      </c>
      <c r="E25" s="203"/>
      <c r="F25" s="159"/>
    </row>
    <row r="26" spans="1:6" ht="12.75">
      <c r="A26" s="191"/>
      <c r="B26" s="35" t="s">
        <v>78</v>
      </c>
      <c r="C26" s="78">
        <v>0.5</v>
      </c>
      <c r="D26" s="49">
        <v>51.46</v>
      </c>
      <c r="E26" s="204"/>
      <c r="F26" s="158"/>
    </row>
    <row r="27" spans="1:6" ht="15">
      <c r="A27" s="190" t="s">
        <v>91</v>
      </c>
      <c r="B27" s="34" t="s">
        <v>87</v>
      </c>
      <c r="C27" s="79"/>
      <c r="D27" s="64"/>
      <c r="E27" s="11"/>
      <c r="F27" s="21"/>
    </row>
    <row r="28" spans="1:6" ht="12.75">
      <c r="A28" s="192"/>
      <c r="B28" s="35" t="s">
        <v>89</v>
      </c>
      <c r="C28" s="78">
        <v>0.06</v>
      </c>
      <c r="D28" s="49">
        <v>3.78</v>
      </c>
      <c r="E28" s="202">
        <v>116.75</v>
      </c>
      <c r="F28" s="157">
        <f>E28*F5</f>
        <v>411.894</v>
      </c>
    </row>
    <row r="29" spans="1:6" ht="12.75">
      <c r="A29" s="192"/>
      <c r="B29" s="35" t="s">
        <v>90</v>
      </c>
      <c r="C29" s="78">
        <v>0.95</v>
      </c>
      <c r="D29" s="49">
        <v>112.97</v>
      </c>
      <c r="E29" s="204"/>
      <c r="F29" s="158"/>
    </row>
    <row r="30" spans="1:6" ht="15">
      <c r="A30" s="192"/>
      <c r="B30" s="72" t="s">
        <v>92</v>
      </c>
      <c r="C30" s="79"/>
      <c r="D30" s="64"/>
      <c r="E30" s="11"/>
      <c r="F30" s="21"/>
    </row>
    <row r="31" spans="1:6" ht="12.75">
      <c r="A31" s="191"/>
      <c r="B31" s="35" t="s">
        <v>51</v>
      </c>
      <c r="C31" s="78">
        <v>8</v>
      </c>
      <c r="D31" s="66">
        <v>1440</v>
      </c>
      <c r="E31" s="11">
        <v>1440</v>
      </c>
      <c r="F31" s="21">
        <f>E31*F5</f>
        <v>5080.32</v>
      </c>
    </row>
    <row r="32" spans="1:6" ht="15">
      <c r="A32" s="190" t="s">
        <v>99</v>
      </c>
      <c r="B32" s="40" t="s">
        <v>194</v>
      </c>
      <c r="C32" s="37"/>
      <c r="D32" s="1"/>
      <c r="E32" s="11"/>
      <c r="F32" s="21"/>
    </row>
    <row r="33" spans="1:6" ht="12.75">
      <c r="A33" s="192"/>
      <c r="B33" s="38" t="s">
        <v>106</v>
      </c>
      <c r="C33" s="80">
        <v>40</v>
      </c>
      <c r="D33" s="75">
        <v>328</v>
      </c>
      <c r="E33" s="202">
        <v>432</v>
      </c>
      <c r="F33" s="157">
        <f>E33*F5</f>
        <v>1524.096</v>
      </c>
    </row>
    <row r="34" spans="1:6" ht="12.75">
      <c r="A34" s="192"/>
      <c r="B34" s="38" t="s">
        <v>107</v>
      </c>
      <c r="C34" s="80">
        <v>20</v>
      </c>
      <c r="D34" s="75">
        <v>104</v>
      </c>
      <c r="E34" s="204"/>
      <c r="F34" s="158"/>
    </row>
    <row r="35" spans="1:6" ht="15">
      <c r="A35" s="221" t="s">
        <v>140</v>
      </c>
      <c r="B35" s="40" t="s">
        <v>131</v>
      </c>
      <c r="C35" s="1"/>
      <c r="D35" s="1"/>
      <c r="E35" s="11"/>
      <c r="F35" s="21"/>
    </row>
    <row r="36" spans="1:6" ht="12.75">
      <c r="A36" s="221"/>
      <c r="B36" s="35" t="s">
        <v>52</v>
      </c>
      <c r="C36" s="48">
        <v>0.5</v>
      </c>
      <c r="D36" s="49">
        <v>20</v>
      </c>
      <c r="E36" s="11">
        <v>20</v>
      </c>
      <c r="F36" s="21">
        <f>E36*F5</f>
        <v>70.56</v>
      </c>
    </row>
    <row r="37" spans="1:6" ht="15">
      <c r="A37" s="221"/>
      <c r="B37" s="40" t="s">
        <v>132</v>
      </c>
      <c r="C37" s="1"/>
      <c r="D37" s="1"/>
      <c r="E37" s="11"/>
      <c r="F37" s="21"/>
    </row>
    <row r="38" spans="1:6" ht="12.75">
      <c r="A38" s="221"/>
      <c r="B38" s="35" t="s">
        <v>133</v>
      </c>
      <c r="C38" s="48">
        <v>1</v>
      </c>
      <c r="D38" s="49">
        <v>30</v>
      </c>
      <c r="E38" s="202">
        <v>462</v>
      </c>
      <c r="F38" s="157">
        <f>E38*F5</f>
        <v>1629.936</v>
      </c>
    </row>
    <row r="39" spans="1:6" ht="12.75">
      <c r="A39" s="221"/>
      <c r="B39" s="35" t="s">
        <v>134</v>
      </c>
      <c r="C39" s="48">
        <v>1</v>
      </c>
      <c r="D39" s="49">
        <v>65</v>
      </c>
      <c r="E39" s="203"/>
      <c r="F39" s="159"/>
    </row>
    <row r="40" spans="1:6" ht="12.75">
      <c r="A40" s="221"/>
      <c r="B40" s="35" t="s">
        <v>135</v>
      </c>
      <c r="C40" s="48">
        <v>3</v>
      </c>
      <c r="D40" s="49">
        <v>349</v>
      </c>
      <c r="E40" s="203"/>
      <c r="F40" s="159"/>
    </row>
    <row r="41" spans="1:6" ht="12.75">
      <c r="A41" s="221"/>
      <c r="B41" s="35" t="s">
        <v>136</v>
      </c>
      <c r="C41" s="48">
        <v>2</v>
      </c>
      <c r="D41" s="49">
        <v>16</v>
      </c>
      <c r="E41" s="203"/>
      <c r="F41" s="159"/>
    </row>
    <row r="42" spans="1:6" ht="12.75">
      <c r="A42" s="221"/>
      <c r="B42" s="35" t="s">
        <v>137</v>
      </c>
      <c r="C42" s="48">
        <v>2</v>
      </c>
      <c r="D42" s="49">
        <v>2</v>
      </c>
      <c r="E42" s="204"/>
      <c r="F42" s="158"/>
    </row>
    <row r="43" spans="1:6" ht="12.75">
      <c r="A43" s="221"/>
      <c r="B43" s="67" t="s">
        <v>138</v>
      </c>
      <c r="C43" s="1"/>
      <c r="D43" s="1"/>
      <c r="E43" s="11"/>
      <c r="F43" s="21"/>
    </row>
    <row r="44" spans="1:6" ht="12.75">
      <c r="A44" s="221"/>
      <c r="B44" s="35" t="s">
        <v>139</v>
      </c>
      <c r="C44" s="48">
        <v>0.5</v>
      </c>
      <c r="D44" s="49">
        <v>140</v>
      </c>
      <c r="E44" s="11">
        <v>140</v>
      </c>
      <c r="F44" s="21">
        <f>E44*F5</f>
        <v>493.92</v>
      </c>
    </row>
    <row r="45" spans="1:6" ht="15">
      <c r="A45" s="190" t="s">
        <v>127</v>
      </c>
      <c r="B45" s="40" t="s">
        <v>128</v>
      </c>
      <c r="C45" s="1"/>
      <c r="D45" s="1"/>
      <c r="E45" s="11"/>
      <c r="F45" s="21"/>
    </row>
    <row r="46" spans="1:6" ht="12.75">
      <c r="A46" s="192"/>
      <c r="B46" s="35" t="s">
        <v>67</v>
      </c>
      <c r="C46" s="48">
        <v>1</v>
      </c>
      <c r="D46" s="49">
        <v>95.83</v>
      </c>
      <c r="E46" s="202">
        <v>772.72</v>
      </c>
      <c r="F46" s="157">
        <f>E46*F5</f>
        <v>2726.15616</v>
      </c>
    </row>
    <row r="47" spans="1:6" ht="12.75">
      <c r="A47" s="192"/>
      <c r="B47" s="35" t="s">
        <v>115</v>
      </c>
      <c r="C47" s="48">
        <v>1</v>
      </c>
      <c r="D47" s="49">
        <v>52.38</v>
      </c>
      <c r="E47" s="203"/>
      <c r="F47" s="159"/>
    </row>
    <row r="48" spans="1:6" ht="12.75">
      <c r="A48" s="192"/>
      <c r="B48" s="35" t="s">
        <v>51</v>
      </c>
      <c r="C48" s="48">
        <v>2</v>
      </c>
      <c r="D48" s="49">
        <v>360</v>
      </c>
      <c r="E48" s="203"/>
      <c r="F48" s="159"/>
    </row>
    <row r="49" spans="1:6" ht="12.75">
      <c r="A49" s="192"/>
      <c r="B49" s="35" t="s">
        <v>129</v>
      </c>
      <c r="C49" s="48">
        <v>3</v>
      </c>
      <c r="D49" s="49">
        <v>75</v>
      </c>
      <c r="E49" s="203"/>
      <c r="F49" s="159"/>
    </row>
    <row r="50" spans="1:6" ht="12.75">
      <c r="A50" s="192"/>
      <c r="B50" s="35" t="s">
        <v>77</v>
      </c>
      <c r="C50" s="48">
        <v>2.5</v>
      </c>
      <c r="D50" s="49">
        <v>159.27</v>
      </c>
      <c r="E50" s="203"/>
      <c r="F50" s="159"/>
    </row>
    <row r="51" spans="1:6" ht="12.75">
      <c r="A51" s="191"/>
      <c r="B51" s="35" t="s">
        <v>78</v>
      </c>
      <c r="C51" s="48">
        <v>0.2</v>
      </c>
      <c r="D51" s="49">
        <v>30.24</v>
      </c>
      <c r="E51" s="204"/>
      <c r="F51" s="158"/>
    </row>
    <row r="52" spans="1:6" ht="15">
      <c r="A52" s="190" t="s">
        <v>148</v>
      </c>
      <c r="B52" s="40" t="s">
        <v>149</v>
      </c>
      <c r="C52" s="53"/>
      <c r="D52" s="53"/>
      <c r="E52" s="11"/>
      <c r="F52" s="21"/>
    </row>
    <row r="53" spans="1:6" ht="12.75">
      <c r="A53" s="192"/>
      <c r="B53" s="88" t="s">
        <v>28</v>
      </c>
      <c r="C53" s="91">
        <v>2</v>
      </c>
      <c r="D53" s="92">
        <v>80</v>
      </c>
      <c r="E53" s="202">
        <v>312</v>
      </c>
      <c r="F53" s="157">
        <f>E53*F5</f>
        <v>1100.736</v>
      </c>
    </row>
    <row r="54" spans="1:6" ht="12.75">
      <c r="A54" s="192"/>
      <c r="B54" s="88" t="s">
        <v>44</v>
      </c>
      <c r="C54" s="91">
        <v>3</v>
      </c>
      <c r="D54" s="92">
        <v>159</v>
      </c>
      <c r="E54" s="203"/>
      <c r="F54" s="159"/>
    </row>
    <row r="55" spans="1:6" ht="12.75">
      <c r="A55" s="192"/>
      <c r="B55" s="88" t="s">
        <v>29</v>
      </c>
      <c r="C55" s="91">
        <v>5</v>
      </c>
      <c r="D55" s="92">
        <v>73</v>
      </c>
      <c r="E55" s="204"/>
      <c r="F55" s="158"/>
    </row>
    <row r="56" spans="1:6" ht="12.75">
      <c r="A56" s="192"/>
      <c r="B56" s="67" t="s">
        <v>128</v>
      </c>
      <c r="C56" s="4"/>
      <c r="D56" s="4"/>
      <c r="E56" s="11"/>
      <c r="F56" s="21"/>
    </row>
    <row r="57" spans="1:6" ht="12.75">
      <c r="A57" s="192"/>
      <c r="B57" s="88" t="s">
        <v>67</v>
      </c>
      <c r="C57" s="91">
        <v>1.25</v>
      </c>
      <c r="D57" s="92">
        <v>119.8</v>
      </c>
      <c r="E57" s="202">
        <v>567.88</v>
      </c>
      <c r="F57" s="157">
        <f>E57*F5</f>
        <v>2003.48064</v>
      </c>
    </row>
    <row r="58" spans="1:6" ht="12.75">
      <c r="A58" s="192"/>
      <c r="B58" s="88" t="s">
        <v>115</v>
      </c>
      <c r="C58" s="91">
        <v>0.5</v>
      </c>
      <c r="D58" s="92">
        <v>26.19</v>
      </c>
      <c r="E58" s="203"/>
      <c r="F58" s="159"/>
    </row>
    <row r="59" spans="1:6" ht="12.75">
      <c r="A59" s="192"/>
      <c r="B59" s="88" t="s">
        <v>51</v>
      </c>
      <c r="C59" s="91">
        <v>2</v>
      </c>
      <c r="D59" s="92">
        <v>360</v>
      </c>
      <c r="E59" s="203"/>
      <c r="F59" s="159"/>
    </row>
    <row r="60" spans="1:6" ht="12.75">
      <c r="A60" s="192"/>
      <c r="B60" s="88" t="s">
        <v>52</v>
      </c>
      <c r="C60" s="91">
        <v>0.3</v>
      </c>
      <c r="D60" s="92">
        <v>13.5</v>
      </c>
      <c r="E60" s="203"/>
      <c r="F60" s="159"/>
    </row>
    <row r="61" spans="1:6" ht="12.75">
      <c r="A61" s="191"/>
      <c r="B61" s="88" t="s">
        <v>78</v>
      </c>
      <c r="C61" s="91">
        <v>0.32</v>
      </c>
      <c r="D61" s="92">
        <v>48.39</v>
      </c>
      <c r="E61" s="204"/>
      <c r="F61" s="158"/>
    </row>
    <row r="62" spans="1:6" ht="15">
      <c r="A62" s="192" t="s">
        <v>174</v>
      </c>
      <c r="B62" s="34" t="s">
        <v>170</v>
      </c>
      <c r="C62" s="1"/>
      <c r="D62" s="1"/>
      <c r="E62" s="11"/>
      <c r="F62" s="21"/>
    </row>
    <row r="63" spans="1:6" ht="12.75">
      <c r="A63" s="192"/>
      <c r="B63" s="35" t="s">
        <v>81</v>
      </c>
      <c r="C63" s="48">
        <v>2</v>
      </c>
      <c r="D63" s="49">
        <v>85</v>
      </c>
      <c r="E63" s="202">
        <v>97.5</v>
      </c>
      <c r="F63" s="157">
        <f>E63*F5</f>
        <v>343.98</v>
      </c>
    </row>
    <row r="64" spans="1:6" ht="12.75">
      <c r="A64" s="192"/>
      <c r="B64" s="35" t="s">
        <v>100</v>
      </c>
      <c r="C64" s="48">
        <v>0.5</v>
      </c>
      <c r="D64" s="49">
        <v>12.5</v>
      </c>
      <c r="E64" s="204"/>
      <c r="F64" s="158"/>
    </row>
    <row r="65" spans="1:6" ht="15">
      <c r="A65" s="192"/>
      <c r="B65" s="34" t="s">
        <v>151</v>
      </c>
      <c r="C65" s="1"/>
      <c r="D65" s="1"/>
      <c r="E65" s="11"/>
      <c r="F65" s="21"/>
    </row>
    <row r="66" spans="1:6" ht="12.75">
      <c r="A66" s="192"/>
      <c r="B66" s="35" t="s">
        <v>171</v>
      </c>
      <c r="C66" s="48">
        <v>1</v>
      </c>
      <c r="D66" s="49">
        <v>52</v>
      </c>
      <c r="E66" s="11">
        <v>52</v>
      </c>
      <c r="F66" s="21">
        <f>F5</f>
        <v>3.528</v>
      </c>
    </row>
    <row r="67" spans="1:6" ht="15">
      <c r="A67" s="192"/>
      <c r="B67" s="93" t="s">
        <v>172</v>
      </c>
      <c r="C67" s="1"/>
      <c r="D67" s="1"/>
      <c r="E67" s="11"/>
      <c r="F67" s="21"/>
    </row>
    <row r="68" spans="1:6" ht="12.75">
      <c r="A68" s="191"/>
      <c r="B68" s="35" t="s">
        <v>173</v>
      </c>
      <c r="C68" s="48">
        <v>1.9</v>
      </c>
      <c r="D68" s="49">
        <v>292.6</v>
      </c>
      <c r="E68" s="11">
        <v>292.6</v>
      </c>
      <c r="F68" s="21">
        <f>E68*F5</f>
        <v>1032.2928000000002</v>
      </c>
    </row>
    <row r="69" spans="1:6" ht="15">
      <c r="A69" s="190" t="s">
        <v>179</v>
      </c>
      <c r="B69" s="68" t="s">
        <v>180</v>
      </c>
      <c r="C69" s="64"/>
      <c r="D69" s="65"/>
      <c r="E69" s="11"/>
      <c r="F69" s="21"/>
    </row>
    <row r="70" spans="1:6" ht="12.75">
      <c r="A70" s="191"/>
      <c r="B70" s="96" t="s">
        <v>81</v>
      </c>
      <c r="C70" s="94">
        <v>3</v>
      </c>
      <c r="D70" s="95">
        <v>127.5</v>
      </c>
      <c r="E70" s="11">
        <v>127.5</v>
      </c>
      <c r="F70" s="21">
        <f>E70*F5</f>
        <v>449.82</v>
      </c>
    </row>
    <row r="71" spans="1:6" ht="12.75">
      <c r="A71" s="15"/>
      <c r="B71" s="108" t="s">
        <v>185</v>
      </c>
      <c r="C71" s="109"/>
      <c r="D71" s="145"/>
      <c r="E71" s="136"/>
      <c r="F71" s="112">
        <f>SUM(F8:F70)</f>
        <v>32285.53944</v>
      </c>
    </row>
    <row r="72" spans="1:6" ht="12.75">
      <c r="A72" s="31"/>
      <c r="B72" s="47" t="s">
        <v>188</v>
      </c>
      <c r="C72" s="143"/>
      <c r="D72" s="144"/>
      <c r="E72" s="133"/>
      <c r="F72" s="114"/>
    </row>
    <row r="73" spans="1:6" ht="12.75">
      <c r="A73" s="190"/>
      <c r="B73" s="67" t="s">
        <v>58</v>
      </c>
      <c r="C73" s="37"/>
      <c r="D73" s="1"/>
      <c r="E73" s="11"/>
      <c r="F73" s="21"/>
    </row>
    <row r="74" spans="1:6" ht="12.75">
      <c r="A74" s="191"/>
      <c r="B74" s="35" t="s">
        <v>29</v>
      </c>
      <c r="C74" s="78">
        <v>6</v>
      </c>
      <c r="D74" s="49"/>
      <c r="E74" s="11"/>
      <c r="F74" s="21">
        <v>97</v>
      </c>
    </row>
    <row r="75" spans="1:6" ht="15" customHeight="1">
      <c r="A75" s="6"/>
      <c r="B75" s="160" t="s">
        <v>6</v>
      </c>
      <c r="C75" s="161"/>
      <c r="D75" s="161"/>
      <c r="E75" s="162"/>
      <c r="F75" s="20">
        <v>71271.89</v>
      </c>
    </row>
    <row r="76" spans="1:6" ht="13.5" customHeight="1">
      <c r="A76" s="7"/>
      <c r="B76" s="160" t="s">
        <v>162</v>
      </c>
      <c r="C76" s="161"/>
      <c r="D76" s="161"/>
      <c r="E76" s="162"/>
      <c r="F76" s="20">
        <v>46660.5</v>
      </c>
    </row>
    <row r="77" spans="1:6" ht="12.75" customHeight="1">
      <c r="A77" s="17"/>
      <c r="B77" s="160" t="s">
        <v>163</v>
      </c>
      <c r="C77" s="161"/>
      <c r="D77" s="161"/>
      <c r="E77" s="162"/>
      <c r="F77" s="20"/>
    </row>
    <row r="78" spans="1:6" ht="12.75" customHeight="1">
      <c r="A78" s="18"/>
      <c r="B78" s="160" t="s">
        <v>164</v>
      </c>
      <c r="C78" s="161"/>
      <c r="D78" s="161"/>
      <c r="E78" s="162"/>
      <c r="F78" s="20">
        <v>652.5</v>
      </c>
    </row>
    <row r="79" spans="1:6" ht="15.75">
      <c r="A79" s="18"/>
      <c r="B79" s="210" t="s">
        <v>165</v>
      </c>
      <c r="C79" s="211"/>
      <c r="D79" s="211"/>
      <c r="E79" s="212"/>
      <c r="F79" s="20">
        <v>1467.52</v>
      </c>
    </row>
    <row r="80" spans="1:6" ht="12.75" customHeight="1">
      <c r="A80" s="18"/>
      <c r="B80" s="160" t="s">
        <v>166</v>
      </c>
      <c r="C80" s="161"/>
      <c r="D80" s="161"/>
      <c r="E80" s="162"/>
      <c r="F80" s="20">
        <v>16875.41</v>
      </c>
    </row>
    <row r="81" spans="1:6" ht="12.75" customHeight="1">
      <c r="A81" s="18"/>
      <c r="B81" s="151" t="s">
        <v>181</v>
      </c>
      <c r="C81" s="152"/>
      <c r="D81" s="152"/>
      <c r="E81" s="153"/>
      <c r="F81" s="99">
        <v>7931.44</v>
      </c>
    </row>
    <row r="82" spans="1:6" ht="12.75" customHeight="1">
      <c r="A82" s="1"/>
      <c r="B82" s="151" t="s">
        <v>182</v>
      </c>
      <c r="C82" s="152"/>
      <c r="D82" s="152"/>
      <c r="E82" s="153"/>
      <c r="F82" s="99">
        <v>5767.9</v>
      </c>
    </row>
    <row r="83" spans="1:6" ht="12.75" customHeight="1">
      <c r="A83" s="1"/>
      <c r="B83" s="154" t="s">
        <v>7</v>
      </c>
      <c r="C83" s="155"/>
      <c r="D83" s="155"/>
      <c r="E83" s="156"/>
      <c r="F83" s="98">
        <f>SUM(F71:F82)</f>
        <v>183009.69944</v>
      </c>
    </row>
    <row r="84" spans="1:6" ht="12.75" customHeight="1">
      <c r="A84" s="1"/>
      <c r="B84" s="165" t="s">
        <v>183</v>
      </c>
      <c r="C84" s="172"/>
      <c r="D84" s="172"/>
      <c r="E84" s="166"/>
      <c r="F84" s="20">
        <v>167035</v>
      </c>
    </row>
    <row r="85" spans="1:6" ht="12.75">
      <c r="A85" s="1"/>
      <c r="B85" s="173" t="s">
        <v>186</v>
      </c>
      <c r="C85" s="174"/>
      <c r="D85" s="174"/>
      <c r="E85" s="175"/>
      <c r="F85" s="20">
        <f>F84-F83</f>
        <v>-15974.699439999997</v>
      </c>
    </row>
  </sheetData>
  <sheetProtection/>
  <mergeCells count="46">
    <mergeCell ref="E38:E42"/>
    <mergeCell ref="B81:E81"/>
    <mergeCell ref="B82:E82"/>
    <mergeCell ref="B83:E83"/>
    <mergeCell ref="B84:E84"/>
    <mergeCell ref="B85:E85"/>
    <mergeCell ref="F28:F29"/>
    <mergeCell ref="A52:A61"/>
    <mergeCell ref="E53:E55"/>
    <mergeCell ref="F53:F55"/>
    <mergeCell ref="E57:E61"/>
    <mergeCell ref="A35:A44"/>
    <mergeCell ref="A45:A51"/>
    <mergeCell ref="E46:E51"/>
    <mergeCell ref="F46:F51"/>
    <mergeCell ref="F57:F61"/>
    <mergeCell ref="A7:A10"/>
    <mergeCell ref="A62:A68"/>
    <mergeCell ref="F33:F34"/>
    <mergeCell ref="A3:A4"/>
    <mergeCell ref="A11:A14"/>
    <mergeCell ref="E63:E64"/>
    <mergeCell ref="F63:F64"/>
    <mergeCell ref="E8:E10"/>
    <mergeCell ref="A27:A31"/>
    <mergeCell ref="E28:E29"/>
    <mergeCell ref="A32:A34"/>
    <mergeCell ref="F38:F42"/>
    <mergeCell ref="A1:F1"/>
    <mergeCell ref="A2:F2"/>
    <mergeCell ref="B3:B4"/>
    <mergeCell ref="C3:E3"/>
    <mergeCell ref="F3:F4"/>
    <mergeCell ref="A15:A26"/>
    <mergeCell ref="F16:F26"/>
    <mergeCell ref="F8:F10"/>
    <mergeCell ref="A73:A74"/>
    <mergeCell ref="A69:A70"/>
    <mergeCell ref="B80:E80"/>
    <mergeCell ref="E16:E26"/>
    <mergeCell ref="B75:E75"/>
    <mergeCell ref="B76:E76"/>
    <mergeCell ref="B77:E77"/>
    <mergeCell ref="B78:E78"/>
    <mergeCell ref="B79:E79"/>
    <mergeCell ref="E33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0">
      <selection activeCell="J55" sqref="J55"/>
    </sheetView>
  </sheetViews>
  <sheetFormatPr defaultColWidth="9.00390625" defaultRowHeight="12.75"/>
  <cols>
    <col min="1" max="1" width="3.875" style="0" customWidth="1"/>
    <col min="2" max="2" width="58.375" style="0" customWidth="1"/>
    <col min="3" max="3" width="7.125" style="0" customWidth="1"/>
    <col min="4" max="4" width="8.25390625" style="0" customWidth="1"/>
    <col min="5" max="5" width="10.625" style="0" hidden="1" customWidth="1"/>
    <col min="6" max="6" width="10.875" style="0" customWidth="1"/>
  </cols>
  <sheetData>
    <row r="1" spans="1:6" ht="12.75">
      <c r="A1" s="176" t="s">
        <v>22</v>
      </c>
      <c r="B1" s="177"/>
      <c r="C1" s="177"/>
      <c r="D1" s="177"/>
      <c r="E1" s="177"/>
      <c r="F1" s="178"/>
    </row>
    <row r="2" spans="1:6" ht="12.75">
      <c r="A2" s="176" t="s">
        <v>9</v>
      </c>
      <c r="B2" s="177"/>
      <c r="C2" s="177"/>
      <c r="D2" s="177"/>
      <c r="E2" s="177"/>
      <c r="F2" s="178"/>
    </row>
    <row r="3" spans="1:6" ht="12.75">
      <c r="A3" s="182" t="s">
        <v>21</v>
      </c>
      <c r="B3" s="163" t="s">
        <v>5</v>
      </c>
      <c r="C3" s="165" t="s">
        <v>17</v>
      </c>
      <c r="D3" s="172"/>
      <c r="E3" s="166"/>
      <c r="F3" s="163" t="s">
        <v>20</v>
      </c>
    </row>
    <row r="4" spans="1:6" ht="32.25" customHeight="1">
      <c r="A4" s="183"/>
      <c r="B4" s="164"/>
      <c r="C4" s="2" t="s">
        <v>4</v>
      </c>
      <c r="D4" s="2" t="s">
        <v>18</v>
      </c>
      <c r="E4" s="2" t="s">
        <v>19</v>
      </c>
      <c r="F4" s="164"/>
    </row>
    <row r="5" spans="1:6" ht="15" customHeight="1" hidden="1">
      <c r="A5" s="14"/>
      <c r="B5" s="3"/>
      <c r="C5" s="1"/>
      <c r="D5" s="1"/>
      <c r="E5" s="1"/>
      <c r="F5" s="1">
        <v>3.528</v>
      </c>
    </row>
    <row r="6" spans="1:6" ht="17.25" customHeight="1">
      <c r="A6" s="14" t="s">
        <v>0</v>
      </c>
      <c r="B6" s="3" t="s">
        <v>1</v>
      </c>
      <c r="C6" s="1"/>
      <c r="D6" s="1"/>
      <c r="E6" s="1"/>
      <c r="F6" s="1"/>
    </row>
    <row r="7" spans="1:6" ht="15" customHeight="1">
      <c r="A7" s="205" t="s">
        <v>26</v>
      </c>
      <c r="B7" s="34" t="s">
        <v>23</v>
      </c>
      <c r="C7" s="1"/>
      <c r="D7" s="1"/>
      <c r="E7" s="12"/>
      <c r="F7" s="12"/>
    </row>
    <row r="8" spans="1:6" ht="11.25" customHeight="1">
      <c r="A8" s="208"/>
      <c r="B8" s="35" t="s">
        <v>24</v>
      </c>
      <c r="C8" s="57">
        <v>3</v>
      </c>
      <c r="D8" s="57">
        <v>138</v>
      </c>
      <c r="E8" s="187">
        <v>391.7</v>
      </c>
      <c r="F8" s="157">
        <f>E8*F5</f>
        <v>1381.9176</v>
      </c>
    </row>
    <row r="9" spans="1:6" ht="11.25" customHeight="1">
      <c r="A9" s="206"/>
      <c r="B9" s="35" t="s">
        <v>25</v>
      </c>
      <c r="C9" s="107">
        <v>0.043</v>
      </c>
      <c r="D9" s="57">
        <v>253.7</v>
      </c>
      <c r="E9" s="189"/>
      <c r="F9" s="158"/>
    </row>
    <row r="10" spans="1:6" ht="11.25" customHeight="1">
      <c r="A10" s="182" t="s">
        <v>37</v>
      </c>
      <c r="B10" s="34" t="s">
        <v>38</v>
      </c>
      <c r="C10" s="20"/>
      <c r="D10" s="20"/>
      <c r="E10" s="12"/>
      <c r="F10" s="21"/>
    </row>
    <row r="11" spans="1:6" ht="12.75">
      <c r="A11" s="193"/>
      <c r="B11" s="52" t="s">
        <v>39</v>
      </c>
      <c r="C11" s="56">
        <v>2</v>
      </c>
      <c r="D11" s="56">
        <v>255</v>
      </c>
      <c r="E11" s="187">
        <v>526</v>
      </c>
      <c r="F11" s="157">
        <f>E11*F5</f>
        <v>1855.728</v>
      </c>
    </row>
    <row r="12" spans="1:6" ht="12.75">
      <c r="A12" s="193"/>
      <c r="B12" s="52" t="s">
        <v>40</v>
      </c>
      <c r="C12" s="56">
        <v>3</v>
      </c>
      <c r="D12" s="56">
        <v>45</v>
      </c>
      <c r="E12" s="188"/>
      <c r="F12" s="159"/>
    </row>
    <row r="13" spans="1:6" ht="12.75">
      <c r="A13" s="193"/>
      <c r="B13" s="52" t="s">
        <v>41</v>
      </c>
      <c r="C13" s="56">
        <v>1</v>
      </c>
      <c r="D13" s="56">
        <v>6</v>
      </c>
      <c r="E13" s="188"/>
      <c r="F13" s="159"/>
    </row>
    <row r="14" spans="1:6" ht="12.75">
      <c r="A14" s="183"/>
      <c r="B14" s="52" t="s">
        <v>42</v>
      </c>
      <c r="C14" s="56">
        <v>4</v>
      </c>
      <c r="D14" s="56">
        <v>220</v>
      </c>
      <c r="E14" s="189"/>
      <c r="F14" s="158"/>
    </row>
    <row r="15" spans="1:6" ht="12.75">
      <c r="A15" s="182" t="s">
        <v>45</v>
      </c>
      <c r="B15" s="45" t="s">
        <v>38</v>
      </c>
      <c r="C15" s="20"/>
      <c r="D15" s="20"/>
      <c r="E15" s="12"/>
      <c r="F15" s="21"/>
    </row>
    <row r="16" spans="1:6" ht="12.75">
      <c r="A16" s="193"/>
      <c r="B16" s="44" t="s">
        <v>50</v>
      </c>
      <c r="C16" s="55">
        <v>1</v>
      </c>
      <c r="D16" s="55">
        <v>210</v>
      </c>
      <c r="E16" s="187">
        <v>776</v>
      </c>
      <c r="F16" s="157">
        <f>E16*F5</f>
        <v>2737.728</v>
      </c>
    </row>
    <row r="17" spans="1:6" ht="12.75">
      <c r="A17" s="193"/>
      <c r="B17" s="44" t="s">
        <v>51</v>
      </c>
      <c r="C17" s="55">
        <v>3</v>
      </c>
      <c r="D17" s="55">
        <v>540</v>
      </c>
      <c r="E17" s="188"/>
      <c r="F17" s="159"/>
    </row>
    <row r="18" spans="1:6" ht="12.75">
      <c r="A18" s="183"/>
      <c r="B18" s="44" t="s">
        <v>52</v>
      </c>
      <c r="C18" s="55">
        <v>0.5</v>
      </c>
      <c r="D18" s="55">
        <v>25.75</v>
      </c>
      <c r="E18" s="189"/>
      <c r="F18" s="158"/>
    </row>
    <row r="19" spans="1:6" ht="12" customHeight="1">
      <c r="A19" s="182" t="s">
        <v>91</v>
      </c>
      <c r="B19" s="73" t="s">
        <v>93</v>
      </c>
      <c r="C19" s="70"/>
      <c r="D19" s="64"/>
      <c r="E19" s="12"/>
      <c r="F19" s="21"/>
    </row>
    <row r="20" spans="1:6" ht="12.75">
      <c r="A20" s="193"/>
      <c r="B20" s="35" t="s">
        <v>51</v>
      </c>
      <c r="C20" s="48">
        <v>6</v>
      </c>
      <c r="D20" s="66">
        <v>1080</v>
      </c>
      <c r="E20" s="12">
        <v>1080</v>
      </c>
      <c r="F20" s="21">
        <f>E20*F5</f>
        <v>3810.2400000000002</v>
      </c>
    </row>
    <row r="21" spans="1:6" ht="15">
      <c r="A21" s="193"/>
      <c r="B21" s="40" t="s">
        <v>87</v>
      </c>
      <c r="C21" s="70"/>
      <c r="D21" s="64"/>
      <c r="E21" s="12"/>
      <c r="F21" s="21"/>
    </row>
    <row r="22" spans="1:6" ht="12.75">
      <c r="A22" s="193"/>
      <c r="B22" s="35" t="s">
        <v>89</v>
      </c>
      <c r="C22" s="48">
        <v>0.08</v>
      </c>
      <c r="D22" s="49">
        <v>5.04</v>
      </c>
      <c r="E22" s="187">
        <v>160</v>
      </c>
      <c r="F22" s="157">
        <f>E22*F5</f>
        <v>564.48</v>
      </c>
    </row>
    <row r="23" spans="1:6" ht="12.75">
      <c r="A23" s="183"/>
      <c r="B23" s="35" t="s">
        <v>90</v>
      </c>
      <c r="C23" s="48">
        <v>1.3</v>
      </c>
      <c r="D23" s="49">
        <v>154.58</v>
      </c>
      <c r="E23" s="189"/>
      <c r="F23" s="158"/>
    </row>
    <row r="24" spans="1:6" ht="13.5" customHeight="1">
      <c r="A24" s="182" t="s">
        <v>140</v>
      </c>
      <c r="B24" s="40" t="s">
        <v>141</v>
      </c>
      <c r="C24" s="83"/>
      <c r="D24" s="84"/>
      <c r="E24" s="12"/>
      <c r="F24" s="21"/>
    </row>
    <row r="25" spans="1:6" ht="12.75">
      <c r="A25" s="193"/>
      <c r="B25" s="35" t="s">
        <v>139</v>
      </c>
      <c r="C25" s="83">
        <v>1.5</v>
      </c>
      <c r="D25" s="84">
        <v>420</v>
      </c>
      <c r="E25" s="11">
        <v>420</v>
      </c>
      <c r="F25" s="21">
        <f>E25*F5</f>
        <v>1481.76</v>
      </c>
    </row>
    <row r="26" spans="1:6" ht="15">
      <c r="A26" s="193"/>
      <c r="B26" s="40" t="s">
        <v>131</v>
      </c>
      <c r="C26" s="53"/>
      <c r="D26" s="53"/>
      <c r="E26" s="11"/>
      <c r="F26" s="21"/>
    </row>
    <row r="27" spans="1:6" ht="12.75">
      <c r="A27" s="183"/>
      <c r="B27" s="35" t="s">
        <v>52</v>
      </c>
      <c r="C27" s="83">
        <v>0.5</v>
      </c>
      <c r="D27" s="84">
        <v>20</v>
      </c>
      <c r="E27" s="11">
        <v>20</v>
      </c>
      <c r="F27" s="21">
        <f>E27*F5</f>
        <v>70.56</v>
      </c>
    </row>
    <row r="28" spans="1:6" ht="11.25" customHeight="1">
      <c r="A28" s="190" t="s">
        <v>148</v>
      </c>
      <c r="B28" s="67" t="s">
        <v>128</v>
      </c>
      <c r="C28" s="1"/>
      <c r="D28" s="1"/>
      <c r="E28" s="11"/>
      <c r="F28" s="21"/>
    </row>
    <row r="29" spans="1:6" ht="12.75">
      <c r="A29" s="192"/>
      <c r="B29" s="88" t="s">
        <v>67</v>
      </c>
      <c r="C29" s="86">
        <v>1.25</v>
      </c>
      <c r="D29" s="87">
        <v>119.79</v>
      </c>
      <c r="E29" s="202">
        <v>612.36</v>
      </c>
      <c r="F29" s="157">
        <f>E29*F5</f>
        <v>2160.40608</v>
      </c>
    </row>
    <row r="30" spans="1:6" ht="12.75">
      <c r="A30" s="192"/>
      <c r="B30" s="88" t="s">
        <v>115</v>
      </c>
      <c r="C30" s="86">
        <v>0.5</v>
      </c>
      <c r="D30" s="87">
        <v>26.19</v>
      </c>
      <c r="E30" s="203"/>
      <c r="F30" s="159"/>
    </row>
    <row r="31" spans="1:6" ht="12.75">
      <c r="A31" s="192"/>
      <c r="B31" s="88" t="s">
        <v>150</v>
      </c>
      <c r="C31" s="86">
        <v>2</v>
      </c>
      <c r="D31" s="87">
        <v>400</v>
      </c>
      <c r="E31" s="203"/>
      <c r="F31" s="159"/>
    </row>
    <row r="32" spans="1:6" ht="12.75">
      <c r="A32" s="192"/>
      <c r="B32" s="88" t="s">
        <v>52</v>
      </c>
      <c r="C32" s="86">
        <v>0.4</v>
      </c>
      <c r="D32" s="87">
        <v>18</v>
      </c>
      <c r="E32" s="203"/>
      <c r="F32" s="159"/>
    </row>
    <row r="33" spans="1:6" ht="12.75">
      <c r="A33" s="192"/>
      <c r="B33" s="88" t="s">
        <v>78</v>
      </c>
      <c r="C33" s="86">
        <v>0.32</v>
      </c>
      <c r="D33" s="87">
        <v>48.38</v>
      </c>
      <c r="E33" s="204"/>
      <c r="F33" s="158"/>
    </row>
    <row r="34" spans="1:6" ht="15">
      <c r="A34" s="192" t="s">
        <v>174</v>
      </c>
      <c r="B34" s="34" t="s">
        <v>175</v>
      </c>
      <c r="C34" s="1"/>
      <c r="D34" s="1"/>
      <c r="E34" s="11"/>
      <c r="F34" s="21"/>
    </row>
    <row r="35" spans="1:6" ht="12.75">
      <c r="A35" s="192"/>
      <c r="B35" s="35" t="s">
        <v>81</v>
      </c>
      <c r="C35" s="48">
        <v>2</v>
      </c>
      <c r="D35" s="49">
        <v>85</v>
      </c>
      <c r="E35" s="202">
        <v>98</v>
      </c>
      <c r="F35" s="157">
        <f>E35*F5</f>
        <v>345.744</v>
      </c>
    </row>
    <row r="36" spans="1:6" ht="12.75">
      <c r="A36" s="191"/>
      <c r="B36" s="35" t="s">
        <v>100</v>
      </c>
      <c r="C36" s="48">
        <v>0.5</v>
      </c>
      <c r="D36" s="49">
        <v>12.5</v>
      </c>
      <c r="E36" s="204"/>
      <c r="F36" s="158"/>
    </row>
    <row r="37" spans="1:6" ht="15">
      <c r="A37" s="190" t="s">
        <v>179</v>
      </c>
      <c r="B37" s="68" t="s">
        <v>180</v>
      </c>
      <c r="C37" s="64"/>
      <c r="D37" s="65"/>
      <c r="E37" s="11"/>
      <c r="F37" s="21"/>
    </row>
    <row r="38" spans="1:6" ht="12.75">
      <c r="A38" s="191"/>
      <c r="B38" s="96" t="s">
        <v>81</v>
      </c>
      <c r="C38" s="94">
        <v>3</v>
      </c>
      <c r="D38" s="95">
        <v>127.5</v>
      </c>
      <c r="E38" s="11">
        <v>127.5</v>
      </c>
      <c r="F38" s="21">
        <f>E38*F5</f>
        <v>449.82</v>
      </c>
    </row>
    <row r="39" spans="1:6" ht="12.75">
      <c r="A39" s="15"/>
      <c r="B39" s="108" t="s">
        <v>185</v>
      </c>
      <c r="C39" s="147"/>
      <c r="D39" s="148"/>
      <c r="E39" s="149"/>
      <c r="F39" s="112">
        <f>SUM(F7:F38)</f>
        <v>14858.38368</v>
      </c>
    </row>
    <row r="40" spans="1:6" ht="12.75">
      <c r="A40" s="31"/>
      <c r="B40" s="47" t="s">
        <v>188</v>
      </c>
      <c r="C40" s="146"/>
      <c r="D40" s="150"/>
      <c r="E40" s="25"/>
      <c r="F40" s="114"/>
    </row>
    <row r="41" spans="1:6" ht="12.75">
      <c r="A41" s="182"/>
      <c r="B41" s="67" t="s">
        <v>58</v>
      </c>
      <c r="C41" s="1"/>
      <c r="D41" s="1"/>
      <c r="E41" s="12"/>
      <c r="F41" s="21"/>
    </row>
    <row r="42" spans="1:6" ht="12.75">
      <c r="A42" s="183"/>
      <c r="B42" s="35" t="s">
        <v>59</v>
      </c>
      <c r="C42" s="48">
        <v>10</v>
      </c>
      <c r="D42" s="49"/>
      <c r="E42" s="12"/>
      <c r="F42" s="21">
        <v>157</v>
      </c>
    </row>
    <row r="43" spans="1:6" ht="12.75">
      <c r="A43" s="3" t="s">
        <v>2</v>
      </c>
      <c r="B43" s="165" t="s">
        <v>3</v>
      </c>
      <c r="C43" s="166"/>
      <c r="D43" s="1"/>
      <c r="E43" s="8"/>
      <c r="F43" s="22"/>
    </row>
    <row r="44" spans="1:6" ht="15" customHeight="1">
      <c r="A44" s="6"/>
      <c r="B44" s="160" t="s">
        <v>6</v>
      </c>
      <c r="C44" s="161"/>
      <c r="D44" s="161"/>
      <c r="E44" s="162"/>
      <c r="F44" s="20">
        <v>71093.5</v>
      </c>
    </row>
    <row r="45" spans="1:6" ht="13.5" customHeight="1">
      <c r="A45" s="7"/>
      <c r="B45" s="160" t="s">
        <v>162</v>
      </c>
      <c r="C45" s="161"/>
      <c r="D45" s="161"/>
      <c r="E45" s="162"/>
      <c r="F45" s="20">
        <v>46560.54</v>
      </c>
    </row>
    <row r="46" spans="1:6" ht="12.75" customHeight="1">
      <c r="A46" s="17"/>
      <c r="B46" s="160" t="s">
        <v>163</v>
      </c>
      <c r="C46" s="161"/>
      <c r="D46" s="161"/>
      <c r="E46" s="162"/>
      <c r="F46" s="20"/>
    </row>
    <row r="47" spans="1:6" ht="15.75">
      <c r="A47" s="18"/>
      <c r="B47" s="160" t="s">
        <v>164</v>
      </c>
      <c r="C47" s="161"/>
      <c r="D47" s="161"/>
      <c r="E47" s="162"/>
      <c r="F47" s="20">
        <v>652.35</v>
      </c>
    </row>
    <row r="48" spans="1:6" ht="15.75">
      <c r="A48" s="18"/>
      <c r="B48" s="210" t="s">
        <v>165</v>
      </c>
      <c r="C48" s="211"/>
      <c r="D48" s="211"/>
      <c r="E48" s="212"/>
      <c r="F48" s="20">
        <v>1216</v>
      </c>
    </row>
    <row r="49" spans="1:6" ht="12.75" customHeight="1">
      <c r="A49" s="18"/>
      <c r="B49" s="160" t="s">
        <v>166</v>
      </c>
      <c r="C49" s="161"/>
      <c r="D49" s="161"/>
      <c r="E49" s="162"/>
      <c r="F49" s="20">
        <v>16833.17</v>
      </c>
    </row>
    <row r="50" spans="1:6" ht="13.5" customHeight="1">
      <c r="A50" s="18"/>
      <c r="B50" s="151" t="s">
        <v>181</v>
      </c>
      <c r="C50" s="152"/>
      <c r="D50" s="152"/>
      <c r="E50" s="153"/>
      <c r="F50" s="99">
        <v>7911.59</v>
      </c>
    </row>
    <row r="51" spans="1:6" ht="12.75" customHeight="1">
      <c r="A51" s="1"/>
      <c r="B51" s="151" t="s">
        <v>182</v>
      </c>
      <c r="C51" s="152"/>
      <c r="D51" s="152"/>
      <c r="E51" s="153"/>
      <c r="F51" s="99">
        <v>5565.45</v>
      </c>
    </row>
    <row r="52" spans="1:6" ht="12.75" customHeight="1">
      <c r="A52" s="1"/>
      <c r="B52" s="154" t="s">
        <v>7</v>
      </c>
      <c r="C52" s="155"/>
      <c r="D52" s="155"/>
      <c r="E52" s="156"/>
      <c r="F52" s="124">
        <f>SUM(F39:F51)</f>
        <v>164847.98368000003</v>
      </c>
    </row>
    <row r="53" spans="1:6" ht="12.75" customHeight="1">
      <c r="A53" s="1"/>
      <c r="B53" s="165" t="s">
        <v>183</v>
      </c>
      <c r="C53" s="172"/>
      <c r="D53" s="172"/>
      <c r="E53" s="166"/>
      <c r="F53" s="125">
        <v>161661</v>
      </c>
    </row>
    <row r="54" spans="1:6" ht="12.75">
      <c r="A54" s="1"/>
      <c r="B54" s="173" t="s">
        <v>186</v>
      </c>
      <c r="C54" s="174"/>
      <c r="D54" s="174"/>
      <c r="E54" s="175"/>
      <c r="F54" s="125">
        <f>F53-F52</f>
        <v>-3186.983680000034</v>
      </c>
    </row>
  </sheetData>
  <sheetProtection/>
  <mergeCells count="39">
    <mergeCell ref="A10:A14"/>
    <mergeCell ref="E11:E14"/>
    <mergeCell ref="E22:E23"/>
    <mergeCell ref="B43:C43"/>
    <mergeCell ref="B50:E50"/>
    <mergeCell ref="B51:E51"/>
    <mergeCell ref="B52:E52"/>
    <mergeCell ref="B53:E53"/>
    <mergeCell ref="B54:E54"/>
    <mergeCell ref="F29:F33"/>
    <mergeCell ref="F35:F36"/>
    <mergeCell ref="A34:A36"/>
    <mergeCell ref="E35:E36"/>
    <mergeCell ref="B44:E44"/>
    <mergeCell ref="B45:E45"/>
    <mergeCell ref="A1:F1"/>
    <mergeCell ref="A2:F2"/>
    <mergeCell ref="A3:A4"/>
    <mergeCell ref="B3:B4"/>
    <mergeCell ref="C3:E3"/>
    <mergeCell ref="F3:F4"/>
    <mergeCell ref="A24:A27"/>
    <mergeCell ref="F8:F9"/>
    <mergeCell ref="F11:F14"/>
    <mergeCell ref="F16:F18"/>
    <mergeCell ref="F22:F23"/>
    <mergeCell ref="A15:A18"/>
    <mergeCell ref="A7:A9"/>
    <mergeCell ref="E8:E9"/>
    <mergeCell ref="A19:A23"/>
    <mergeCell ref="E16:E18"/>
    <mergeCell ref="B46:E46"/>
    <mergeCell ref="B47:E47"/>
    <mergeCell ref="B48:E48"/>
    <mergeCell ref="B49:E49"/>
    <mergeCell ref="A37:A38"/>
    <mergeCell ref="E29:E33"/>
    <mergeCell ref="A41:A42"/>
    <mergeCell ref="A28:A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2016-03-04T05:20:47Z</cp:lastPrinted>
  <dcterms:created xsi:type="dcterms:W3CDTF">2013-03-18T12:40:57Z</dcterms:created>
  <dcterms:modified xsi:type="dcterms:W3CDTF">2017-03-20T11:39:23Z</dcterms:modified>
  <cp:category/>
  <cp:version/>
  <cp:contentType/>
  <cp:contentStatus/>
</cp:coreProperties>
</file>