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210" windowHeight="11715" firstSheet="1" activeTab="7"/>
  </bookViews>
  <sheets>
    <sheet name="дом №1" sheetId="1" r:id="rId1"/>
    <sheet name="дом№2" sheetId="2" r:id="rId2"/>
    <sheet name="дом№3" sheetId="3" r:id="rId3"/>
    <sheet name="дом№4" sheetId="4" r:id="rId4"/>
    <sheet name="дом№7" sheetId="5" r:id="rId5"/>
    <sheet name="дом№9" sheetId="6" r:id="rId6"/>
    <sheet name="дом№11" sheetId="7" r:id="rId7"/>
    <sheet name="дом№13" sheetId="8" r:id="rId8"/>
  </sheets>
  <definedNames/>
  <calcPr fullCalcOnLoad="1"/>
</workbook>
</file>

<file path=xl/sharedStrings.xml><?xml version="1.0" encoding="utf-8"?>
<sst xmlns="http://schemas.openxmlformats.org/spreadsheetml/2006/main" count="452" uniqueCount="175">
  <si>
    <t>1.</t>
  </si>
  <si>
    <t>Текущий ремонт мест общего пользования: в т.ч.</t>
  </si>
  <si>
    <t>2.</t>
  </si>
  <si>
    <t>Техническое обслуживание МОП: в т.ч.</t>
  </si>
  <si>
    <t>кол-во</t>
  </si>
  <si>
    <t>Затраты на дом</t>
  </si>
  <si>
    <t xml:space="preserve">Содержание придомовой территории и контейнерных площадок </t>
  </si>
  <si>
    <t>Всего расходов</t>
  </si>
  <si>
    <t>Орловский р-он, с. Звягинки, ул. Колхозная,1</t>
  </si>
  <si>
    <t>Орловский р-он, с. Звягинки, ул. Колхозная,2</t>
  </si>
  <si>
    <t>Орловский р-он, с. Звягинки, ул. Колхозная,3</t>
  </si>
  <si>
    <t>Орловский р-он, с. Звягинки, ул. Колхозная,4</t>
  </si>
  <si>
    <t>Орловский р-он, с. Звягинки, ул. Колхозная,7</t>
  </si>
  <si>
    <t>Орловский р-он, с. Звягинки, ул. Колхозная,9</t>
  </si>
  <si>
    <t>Орловский р-он, с. Звягинки, ул. Колхозная,11</t>
  </si>
  <si>
    <t>Орловский р-он, с. Звягинки, ул. Колхозная,13</t>
  </si>
  <si>
    <t>стоимость работ</t>
  </si>
  <si>
    <t>ТМЦ</t>
  </si>
  <si>
    <t>ст-сть ТМЦ</t>
  </si>
  <si>
    <t>сумма ТМЦ</t>
  </si>
  <si>
    <t>период</t>
  </si>
  <si>
    <t>Отчет управляющей организации ООО "Жилсервис" 2016г.</t>
  </si>
  <si>
    <t>Ремонт вытяжки</t>
  </si>
  <si>
    <t>Пена монтажная</t>
  </si>
  <si>
    <t>янв</t>
  </si>
  <si>
    <t>Ремонт входной двери</t>
  </si>
  <si>
    <t>Анкер рамный металлический 10*112</t>
  </si>
  <si>
    <t>Ремонт подъездов</t>
  </si>
  <si>
    <t>Болт DIN 933 8х50 с шестигранной головкой</t>
  </si>
  <si>
    <t>Гайка шестигранная  DIN 934 цинк М8</t>
  </si>
  <si>
    <t xml:space="preserve">Гвоздь строительный 2,0*40 чер. </t>
  </si>
  <si>
    <t>ДВП 3мм(2440*1220)</t>
  </si>
  <si>
    <t>Плинтус 45 мм фигурный</t>
  </si>
  <si>
    <t>Побелка "Боларс"</t>
  </si>
  <si>
    <t>Полоса 20 х 4</t>
  </si>
  <si>
    <t>Саморез 4,2 х 19 полусфера- пресшайба.цинк, острый</t>
  </si>
  <si>
    <t>Шпатлевка фасадная "Боларс"</t>
  </si>
  <si>
    <t>Шпатлевка финишная</t>
  </si>
  <si>
    <t>Эмаль ПФ-115 белая</t>
  </si>
  <si>
    <t>Эмаль ПФ-115 салатовая</t>
  </si>
  <si>
    <t>Эмаль ПФ-266 красно-коричневая</t>
  </si>
  <si>
    <t>февраль</t>
  </si>
  <si>
    <t>Датчик движения ДД  010 бел.</t>
  </si>
  <si>
    <t>Изолента 0,18*19 мм синяя 20 метров иэк</t>
  </si>
  <si>
    <t>Лампа ЛОН 60</t>
  </si>
  <si>
    <t>Ремонт эл. проводки в местах общего пользования</t>
  </si>
  <si>
    <t>Ремонт участка шиферной кровли</t>
  </si>
  <si>
    <t>Пена монтажная Бартонс всесезонная 750мл.</t>
  </si>
  <si>
    <t>Пена проф. монтаж. FOME MEGA</t>
  </si>
  <si>
    <t>Железо 1,25/2,5</t>
  </si>
  <si>
    <t>Ремонт системы отопления</t>
  </si>
  <si>
    <t>Кислород</t>
  </si>
  <si>
    <t>Контрогайка Д-15</t>
  </si>
  <si>
    <t>Кран шаровый 1/2 г/г</t>
  </si>
  <si>
    <t>Проволока 2.5 т\о</t>
  </si>
  <si>
    <t>Резьба черн Д-15</t>
  </si>
  <si>
    <t>Сгон Д-15</t>
  </si>
  <si>
    <t>Труба 15,0х2,8 ст 2пс</t>
  </si>
  <si>
    <t>Электроды ЛЭЗМР-3С 3мм</t>
  </si>
  <si>
    <t>Муфта 1/2</t>
  </si>
  <si>
    <t>Датчик движения ДД  009 бел.</t>
  </si>
  <si>
    <t>Ремонт мягкой кровли</t>
  </si>
  <si>
    <t>Газ-пропан</t>
  </si>
  <si>
    <t>Стеклокром К-4.5 (с/т) 10 кв.м.</t>
  </si>
  <si>
    <t>Арматура Нбб 64-60</t>
  </si>
  <si>
    <t>Шар стекло НББ 61-60 маленький уп. 4шт.</t>
  </si>
  <si>
    <t>Ремонт изоляции отопления</t>
  </si>
  <si>
    <t>Эмаль ПФ-115 светло-серая</t>
  </si>
  <si>
    <t>Ремонт эл. проводки в подъезде</t>
  </si>
  <si>
    <t>Лампа Лон 40</t>
  </si>
  <si>
    <t>ШВВП 2*0,75</t>
  </si>
  <si>
    <t>март</t>
  </si>
  <si>
    <t>Ремонт сетей х/в</t>
  </si>
  <si>
    <t>Отвод  25</t>
  </si>
  <si>
    <t>Труба 25,0х3,2 ст 2пс</t>
  </si>
  <si>
    <t>Карбид кальция</t>
  </si>
  <si>
    <t>Покраска лавочек и изгороди</t>
  </si>
  <si>
    <t>Растворитель 646  Пересвет</t>
  </si>
  <si>
    <t>Эмаль ПФ-115 светло-голубая</t>
  </si>
  <si>
    <t>май</t>
  </si>
  <si>
    <t>Контрогайка черн. D 20</t>
  </si>
  <si>
    <t xml:space="preserve">Кран шаровый  3\4 г\г </t>
  </si>
  <si>
    <t>Муфта чуг.20</t>
  </si>
  <si>
    <t>Отвод 20</t>
  </si>
  <si>
    <t>Сгон черн D 20</t>
  </si>
  <si>
    <t>Труба 20,0х2,8ст2пс ГОСТ 3262-75</t>
  </si>
  <si>
    <t>Установка датчиков движения</t>
  </si>
  <si>
    <t>Датчик движения ДД  008 бел.</t>
  </si>
  <si>
    <t>ПВС 3 * 0,75 черн. провод</t>
  </si>
  <si>
    <t>июнь</t>
  </si>
  <si>
    <t>Ограждение полисадника</t>
  </si>
  <si>
    <t>Труба профильная 20 х 20х 1.5</t>
  </si>
  <si>
    <t>Ремонт электропроводки</t>
  </si>
  <si>
    <t>Замена в местах общего пользования</t>
  </si>
  <si>
    <t>июль</t>
  </si>
  <si>
    <t>Ремонт узла учета х/в</t>
  </si>
  <si>
    <t>Кран шаровый 1" г/г</t>
  </si>
  <si>
    <t>сент</t>
  </si>
  <si>
    <t>Мастика битумная</t>
  </si>
  <si>
    <t>август</t>
  </si>
  <si>
    <t>Ремонт водопровода</t>
  </si>
  <si>
    <t>Бинт Мартекса 5м</t>
  </si>
  <si>
    <t>авг</t>
  </si>
  <si>
    <t>Стеклоизол К-4.5 (с/т) 10кв.м.</t>
  </si>
  <si>
    <t>Ремонт х/в</t>
  </si>
  <si>
    <t>Ремонт г/в</t>
  </si>
  <si>
    <t>Круг отр. 115 х1</t>
  </si>
  <si>
    <t>Ремонт освещения в местах общего пользования</t>
  </si>
  <si>
    <t>Дюбель пластмасс "Шип" 6х 60</t>
  </si>
  <si>
    <t>Саморез черный по дереву 3,5х51 (крупн. шаг)</t>
  </si>
  <si>
    <t>ШВВП 3*0,75</t>
  </si>
  <si>
    <t>октябрь</t>
  </si>
  <si>
    <t>Цемент</t>
  </si>
  <si>
    <t>окт</t>
  </si>
  <si>
    <t>Бокс ШРН-П-12 Модулей навесной пластик</t>
  </si>
  <si>
    <t>Замена освещения в подвале</t>
  </si>
  <si>
    <t>Лампа TLD 18W\54PHILIPS (холодная дневная)</t>
  </si>
  <si>
    <t>Работы по содержанию помещений, входящих в состав общего имущества</t>
  </si>
  <si>
    <t>Работы по содержанию и ремонту систем внутрид. газового оборуд.</t>
  </si>
  <si>
    <t>Работы по содержанию и ремонту систем дымоудаления и вентиляции</t>
  </si>
  <si>
    <t>Работы по проведению дератизации помещ., входящих в состав МКД.</t>
  </si>
  <si>
    <t>Общеэксплуатациолнные расходы</t>
  </si>
  <si>
    <t>Установка адресных табличек почтовых ящиков</t>
  </si>
  <si>
    <t>Дюбель- гвоздь 6-40</t>
  </si>
  <si>
    <t>Ящик почтовый КП-4</t>
  </si>
  <si>
    <t>Ремонт э/сетей дома</t>
  </si>
  <si>
    <t>АВТ. ВЫКЛ. ВА 4729 1Р 16А С</t>
  </si>
  <si>
    <t>АВТ. ВЫКЛ. ВА 4729 1Р 25А С</t>
  </si>
  <si>
    <t>АВТ. ВЫКЛ. ВА 4729 1Р 63А С</t>
  </si>
  <si>
    <t>Кабель-канал 16\16 Элекор</t>
  </si>
  <si>
    <t>ПВ-1  4 белый провод установочный</t>
  </si>
  <si>
    <t>ПВ-1 4 желто-зеленый провод установочный</t>
  </si>
  <si>
    <t>Шина НУЛ на DIN-ИЗОЛ ШНИ-6х9</t>
  </si>
  <si>
    <t>Шина соединительная 1ф 63А (дл.1м) ИЭК</t>
  </si>
  <si>
    <t>Замок кодовый</t>
  </si>
  <si>
    <t>Пружина дверная</t>
  </si>
  <si>
    <t>ноябрь</t>
  </si>
  <si>
    <t>нояб</t>
  </si>
  <si>
    <t>Мелкий ремонт межпанельных швов</t>
  </si>
  <si>
    <t>Установка над подъездами</t>
  </si>
  <si>
    <t>Планка снегозадержания</t>
  </si>
  <si>
    <t>Саморез для кровли оцинков. 4,8*50</t>
  </si>
  <si>
    <t>Установка  почтовых ящиков</t>
  </si>
  <si>
    <t>Ремонт э/сетей дома, установка датчиков движения</t>
  </si>
  <si>
    <t xml:space="preserve">АВВГП 3х 2.5черн.Б.200М кабель </t>
  </si>
  <si>
    <t>Дюбель пласт. с шипами 6*40</t>
  </si>
  <si>
    <t>Изолента 0,13*15 мм синяя 20 метров иэк</t>
  </si>
  <si>
    <t>Саморез д\гк крупн.рез. 3.5 * 41 оксид.</t>
  </si>
  <si>
    <t>Установка адресного указателя</t>
  </si>
  <si>
    <t>Дюбель гвоздь 6х50</t>
  </si>
  <si>
    <t>Указатель адресный</t>
  </si>
  <si>
    <t>Замена входного замка</t>
  </si>
  <si>
    <t>Замок ВС-2-М1-01</t>
  </si>
  <si>
    <t>Накладка до 180мм</t>
  </si>
  <si>
    <t xml:space="preserve">Установка на теплоузле </t>
  </si>
  <si>
    <t>Замок навесной</t>
  </si>
  <si>
    <t>декабрь</t>
  </si>
  <si>
    <t>Сверло по камню 6х110</t>
  </si>
  <si>
    <t>Замена входного замка (подвал)</t>
  </si>
  <si>
    <t>Замена задвижек на х/в и г/в</t>
  </si>
  <si>
    <t>Задвижка 31 (30)ч6бр 80</t>
  </si>
  <si>
    <t>Ремонт сетей х/в.</t>
  </si>
  <si>
    <t>Замена задвижек на г/в</t>
  </si>
  <si>
    <t>Транспортные расходы</t>
  </si>
  <si>
    <t>Комиссионные расходы (услуги банка)</t>
  </si>
  <si>
    <t>ДОХОДЫ: (оплачено населением)</t>
  </si>
  <si>
    <t>ФИНАНСОВЫЙ РЕЗУЛЬТАТ (перерасход)</t>
  </si>
  <si>
    <t>ИТОГО по РЕМОНТУ:</t>
  </si>
  <si>
    <t>ФИНАНСОВЫЙ РЕЗУЛЬТАТ (остаток)</t>
  </si>
  <si>
    <t>Эл. энергия использованная на отопление подъездов</t>
  </si>
  <si>
    <t>Прочие расходы</t>
  </si>
  <si>
    <t>Прочие расходы:</t>
  </si>
  <si>
    <t>Расходы на содержание мест общего пользования: в т.ч.</t>
  </si>
  <si>
    <t>ИТОГО:</t>
  </si>
  <si>
    <t>дек.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</si>
</sst>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;[Red]\-0.00"/>
    <numFmt numFmtId="175" formatCode="#,##0.00;[Red]\-#,##0.00"/>
    <numFmt numFmtId="176" formatCode="0.000_ ;[Red]\-0.000\ "/>
    <numFmt numFmtId="177" formatCode="0.00_ ;[Red]\-0.00\ 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72" fontId="2" fillId="0" borderId="11" xfId="0" applyNumberFormat="1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 vertical="center"/>
    </xf>
    <xf numFmtId="0" fontId="1" fillId="0" borderId="11" xfId="0" applyFont="1" applyBorder="1" applyAlignment="1">
      <alignment vertical="center" textRotation="90" wrapText="1"/>
    </xf>
    <xf numFmtId="0" fontId="0" fillId="0" borderId="13" xfId="0" applyFill="1" applyBorder="1" applyAlignment="1">
      <alignment horizontal="center" vertical="center"/>
    </xf>
    <xf numFmtId="0" fontId="3" fillId="0" borderId="11" xfId="0" applyFont="1" applyBorder="1" applyAlignment="1">
      <alignment vertical="center" textRotation="90" wrapText="1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" fontId="0" fillId="0" borderId="10" xfId="0" applyNumberFormat="1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0" fontId="0" fillId="0" borderId="14" xfId="0" applyBorder="1" applyAlignment="1">
      <alignment horizontal="center" textRotation="90"/>
    </xf>
    <xf numFmtId="1" fontId="0" fillId="0" borderId="10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vertical="center" textRotation="90" wrapText="1"/>
    </xf>
    <xf numFmtId="0" fontId="4" fillId="0" borderId="11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72" fontId="5" fillId="0" borderId="11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" fontId="0" fillId="0" borderId="10" xfId="0" applyNumberForma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1" fontId="0" fillId="0" borderId="10" xfId="0" applyNumberForma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3" fillId="0" borderId="15" xfId="0" applyFont="1" applyBorder="1" applyAlignment="1">
      <alignment vertical="center" textRotation="90" wrapText="1"/>
    </xf>
    <xf numFmtId="0" fontId="0" fillId="0" borderId="10" xfId="0" applyFont="1" applyFill="1" applyBorder="1" applyAlignment="1">
      <alignment vertical="center"/>
    </xf>
    <xf numFmtId="0" fontId="0" fillId="0" borderId="16" xfId="0" applyBorder="1" applyAlignment="1">
      <alignment horizontal="center" textRotation="90"/>
    </xf>
    <xf numFmtId="0" fontId="36" fillId="33" borderId="10" xfId="0" applyFont="1" applyFill="1" applyBorder="1" applyAlignment="1">
      <alignment/>
    </xf>
    <xf numFmtId="0" fontId="0" fillId="0" borderId="12" xfId="0" applyBorder="1" applyAlignment="1">
      <alignment horizontal="center" textRotation="90"/>
    </xf>
    <xf numFmtId="0" fontId="7" fillId="0" borderId="10" xfId="54" applyNumberFormat="1" applyFont="1" applyBorder="1" applyAlignment="1">
      <alignment vertical="top" wrapText="1"/>
      <protection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3" xfId="0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1" fontId="7" fillId="0" borderId="10" xfId="54" applyNumberFormat="1" applyFont="1" applyBorder="1" applyAlignment="1">
      <alignment horizontal="center" vertical="top"/>
      <protection/>
    </xf>
    <xf numFmtId="173" fontId="7" fillId="0" borderId="10" xfId="52" applyNumberFormat="1" applyFont="1" applyFill="1" applyBorder="1" applyAlignment="1">
      <alignment horizontal="right" vertical="top"/>
      <protection/>
    </xf>
    <xf numFmtId="174" fontId="8" fillId="0" borderId="10" xfId="52" applyNumberFormat="1" applyFont="1" applyFill="1" applyBorder="1" applyAlignment="1">
      <alignment horizontal="right" vertical="top"/>
      <protection/>
    </xf>
    <xf numFmtId="173" fontId="7" fillId="0" borderId="10" xfId="52" applyNumberFormat="1" applyFont="1" applyBorder="1" applyAlignment="1">
      <alignment horizontal="right" vertical="top"/>
      <protection/>
    </xf>
    <xf numFmtId="174" fontId="7" fillId="0" borderId="10" xfId="52" applyNumberFormat="1" applyFont="1" applyBorder="1" applyAlignment="1">
      <alignment horizontal="right" vertical="top"/>
      <protection/>
    </xf>
    <xf numFmtId="0" fontId="8" fillId="33" borderId="10" xfId="52" applyNumberFormat="1" applyFont="1" applyFill="1" applyBorder="1" applyAlignment="1">
      <alignment vertical="top" wrapText="1"/>
      <protection/>
    </xf>
    <xf numFmtId="0" fontId="7" fillId="0" borderId="10" xfId="52" applyNumberFormat="1" applyFont="1" applyBorder="1" applyAlignment="1">
      <alignment vertical="top" wrapText="1"/>
      <protection/>
    </xf>
    <xf numFmtId="172" fontId="7" fillId="0" borderId="10" xfId="55" applyNumberFormat="1" applyFont="1" applyBorder="1" applyAlignment="1">
      <alignment horizontal="right" vertical="top"/>
      <protection/>
    </xf>
    <xf numFmtId="175" fontId="7" fillId="0" borderId="10" xfId="55" applyNumberFormat="1" applyFont="1" applyBorder="1" applyAlignment="1">
      <alignment horizontal="right" vertical="top"/>
      <protection/>
    </xf>
    <xf numFmtId="174" fontId="7" fillId="0" borderId="10" xfId="55" applyNumberFormat="1" applyFont="1" applyBorder="1" applyAlignment="1">
      <alignment horizontal="right" vertical="top"/>
      <protection/>
    </xf>
    <xf numFmtId="0" fontId="7" fillId="0" borderId="10" xfId="55" applyNumberFormat="1" applyFont="1" applyBorder="1" applyAlignment="1">
      <alignment vertical="top" wrapText="1"/>
      <protection/>
    </xf>
    <xf numFmtId="0" fontId="8" fillId="33" borderId="10" xfId="55" applyNumberFormat="1" applyFont="1" applyFill="1" applyBorder="1" applyAlignment="1">
      <alignment vertical="top" wrapText="1"/>
      <protection/>
    </xf>
    <xf numFmtId="172" fontId="0" fillId="0" borderId="10" xfId="0" applyNumberFormat="1" applyBorder="1" applyAlignment="1">
      <alignment/>
    </xf>
    <xf numFmtId="0" fontId="8" fillId="33" borderId="10" xfId="54" applyNumberFormat="1" applyFont="1" applyFill="1" applyBorder="1" applyAlignment="1">
      <alignment vertical="top" wrapText="1"/>
      <protection/>
    </xf>
    <xf numFmtId="173" fontId="7" fillId="0" borderId="10" xfId="52" applyNumberFormat="1" applyFont="1" applyBorder="1" applyAlignment="1">
      <alignment horizontal="right" vertical="top"/>
      <protection/>
    </xf>
    <xf numFmtId="174" fontId="7" fillId="0" borderId="10" xfId="52" applyNumberFormat="1" applyFont="1" applyBorder="1" applyAlignment="1">
      <alignment horizontal="right" vertical="top"/>
      <protection/>
    </xf>
    <xf numFmtId="175" fontId="7" fillId="0" borderId="10" xfId="52" applyNumberFormat="1" applyFont="1" applyBorder="1" applyAlignment="1">
      <alignment horizontal="right" vertical="top"/>
      <protection/>
    </xf>
    <xf numFmtId="0" fontId="7" fillId="0" borderId="10" xfId="52" applyNumberFormat="1" applyFont="1" applyBorder="1" applyAlignment="1">
      <alignment vertical="top" wrapText="1"/>
      <protection/>
    </xf>
    <xf numFmtId="172" fontId="7" fillId="0" borderId="10" xfId="52" applyNumberFormat="1" applyFont="1" applyBorder="1" applyAlignment="1">
      <alignment horizontal="right" vertical="top"/>
      <protection/>
    </xf>
    <xf numFmtId="173" fontId="7" fillId="0" borderId="10" xfId="53" applyNumberFormat="1" applyFont="1" applyBorder="1" applyAlignment="1">
      <alignment horizontal="right" vertical="top"/>
      <protection/>
    </xf>
    <xf numFmtId="174" fontId="7" fillId="0" borderId="10" xfId="53" applyNumberFormat="1" applyFont="1" applyBorder="1" applyAlignment="1">
      <alignment horizontal="right" vertical="top"/>
      <protection/>
    </xf>
    <xf numFmtId="0" fontId="7" fillId="0" borderId="10" xfId="53" applyNumberFormat="1" applyFont="1" applyBorder="1" applyAlignment="1">
      <alignment vertical="top" wrapText="1"/>
      <protection/>
    </xf>
    <xf numFmtId="0" fontId="36" fillId="33" borderId="10" xfId="0" applyFont="1" applyFill="1" applyBorder="1" applyAlignment="1">
      <alignment/>
    </xf>
    <xf numFmtId="174" fontId="0" fillId="0" borderId="10" xfId="0" applyNumberFormat="1" applyBorder="1" applyAlignment="1">
      <alignment/>
    </xf>
    <xf numFmtId="173" fontId="7" fillId="0" borderId="10" xfId="52" applyNumberFormat="1" applyFont="1" applyBorder="1" applyAlignment="1">
      <alignment horizontal="right" vertical="top"/>
      <protection/>
    </xf>
    <xf numFmtId="175" fontId="7" fillId="0" borderId="10" xfId="52" applyNumberFormat="1" applyFont="1" applyBorder="1" applyAlignment="1">
      <alignment horizontal="right" vertical="top"/>
      <protection/>
    </xf>
    <xf numFmtId="174" fontId="7" fillId="0" borderId="10" xfId="52" applyNumberFormat="1" applyFont="1" applyBorder="1" applyAlignment="1">
      <alignment horizontal="right" vertical="top"/>
      <protection/>
    </xf>
    <xf numFmtId="0" fontId="7" fillId="0" borderId="10" xfId="52" applyNumberFormat="1" applyFont="1" applyBorder="1" applyAlignment="1">
      <alignment vertical="top" wrapText="1"/>
      <protection/>
    </xf>
    <xf numFmtId="0" fontId="0" fillId="0" borderId="10" xfId="0" applyBorder="1" applyAlignment="1">
      <alignment vertical="center" wrapText="1"/>
    </xf>
    <xf numFmtId="1" fontId="0" fillId="0" borderId="10" xfId="0" applyNumberForma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36" fillId="33" borderId="10" xfId="0" applyFont="1" applyFill="1" applyBorder="1" applyAlignment="1">
      <alignment horizontal="left"/>
    </xf>
    <xf numFmtId="173" fontId="7" fillId="0" borderId="10" xfId="52" applyNumberFormat="1" applyFont="1" applyBorder="1" applyAlignment="1">
      <alignment vertical="top"/>
      <protection/>
    </xf>
    <xf numFmtId="174" fontId="7" fillId="0" borderId="10" xfId="52" applyNumberFormat="1" applyFont="1" applyBorder="1" applyAlignment="1">
      <alignment vertical="top"/>
      <protection/>
    </xf>
    <xf numFmtId="174" fontId="10" fillId="0" borderId="10" xfId="52" applyNumberFormat="1" applyFont="1" applyFill="1" applyBorder="1" applyAlignment="1">
      <alignment horizontal="right" vertical="top"/>
      <protection/>
    </xf>
    <xf numFmtId="174" fontId="36" fillId="0" borderId="10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 horizontal="center" vertical="center" wrapText="1"/>
    </xf>
    <xf numFmtId="1" fontId="0" fillId="34" borderId="10" xfId="0" applyNumberFormat="1" applyFill="1" applyBorder="1" applyAlignment="1">
      <alignment horizontal="center" vertical="center" wrapText="1"/>
    </xf>
    <xf numFmtId="175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7" fillId="0" borderId="10" xfId="52" applyNumberFormat="1" applyFont="1" applyFill="1" applyBorder="1" applyAlignment="1">
      <alignment vertical="top" wrapText="1"/>
      <protection/>
    </xf>
    <xf numFmtId="0" fontId="3" fillId="0" borderId="11" xfId="0" applyFont="1" applyBorder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1" fontId="1" fillId="34" borderId="10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textRotation="89"/>
    </xf>
    <xf numFmtId="0" fontId="9" fillId="0" borderId="17" xfId="0" applyFont="1" applyFill="1" applyBorder="1" applyAlignment="1">
      <alignment horizontal="left" vertical="center" wrapText="1"/>
    </xf>
    <xf numFmtId="1" fontId="0" fillId="0" borderId="13" xfId="0" applyNumberForma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172" fontId="7" fillId="0" borderId="10" xfId="55" applyNumberFormat="1" applyFont="1" applyBorder="1" applyAlignment="1">
      <alignment horizontal="center" vertical="top"/>
      <protection/>
    </xf>
    <xf numFmtId="174" fontId="7" fillId="0" borderId="10" xfId="55" applyNumberFormat="1" applyFont="1" applyBorder="1" applyAlignment="1">
      <alignment horizontal="center" vertical="top"/>
      <protection/>
    </xf>
    <xf numFmtId="175" fontId="7" fillId="0" borderId="10" xfId="55" applyNumberFormat="1" applyFont="1" applyBorder="1" applyAlignment="1">
      <alignment horizontal="center" vertical="top"/>
      <protection/>
    </xf>
    <xf numFmtId="173" fontId="7" fillId="0" borderId="10" xfId="54" applyNumberFormat="1" applyFont="1" applyBorder="1" applyAlignment="1">
      <alignment horizontal="center" vertical="top"/>
      <protection/>
    </xf>
    <xf numFmtId="174" fontId="7" fillId="0" borderId="10" xfId="54" applyNumberFormat="1" applyFont="1" applyBorder="1" applyAlignment="1">
      <alignment horizontal="center" vertical="top"/>
      <protection/>
    </xf>
    <xf numFmtId="176" fontId="36" fillId="0" borderId="10" xfId="0" applyNumberFormat="1" applyFont="1" applyFill="1" applyBorder="1" applyAlignment="1">
      <alignment horizontal="center"/>
    </xf>
    <xf numFmtId="173" fontId="7" fillId="0" borderId="10" xfId="52" applyNumberFormat="1" applyFont="1" applyBorder="1" applyAlignment="1">
      <alignment horizontal="center" vertical="top"/>
      <protection/>
    </xf>
    <xf numFmtId="174" fontId="7" fillId="0" borderId="10" xfId="52" applyNumberFormat="1" applyFont="1" applyBorder="1" applyAlignment="1">
      <alignment horizontal="center" vertical="top"/>
      <protection/>
    </xf>
    <xf numFmtId="173" fontId="7" fillId="0" borderId="10" xfId="52" applyNumberFormat="1" applyFont="1" applyBorder="1" applyAlignment="1">
      <alignment horizontal="center" vertical="top"/>
      <protection/>
    </xf>
    <xf numFmtId="174" fontId="7" fillId="0" borderId="10" xfId="52" applyNumberFormat="1" applyFont="1" applyBorder="1" applyAlignment="1">
      <alignment horizontal="center" vertical="top"/>
      <protection/>
    </xf>
    <xf numFmtId="174" fontId="0" fillId="0" borderId="10" xfId="0" applyNumberFormat="1" applyBorder="1" applyAlignment="1">
      <alignment horizontal="center"/>
    </xf>
    <xf numFmtId="175" fontId="7" fillId="0" borderId="10" xfId="52" applyNumberFormat="1" applyFont="1" applyBorder="1" applyAlignment="1">
      <alignment horizontal="center" vertical="top"/>
      <protection/>
    </xf>
    <xf numFmtId="0" fontId="0" fillId="0" borderId="10" xfId="0" applyFill="1" applyBorder="1" applyAlignment="1">
      <alignment/>
    </xf>
    <xf numFmtId="1" fontId="1" fillId="0" borderId="13" xfId="0" applyNumberFormat="1" applyFont="1" applyFill="1" applyBorder="1" applyAlignment="1">
      <alignment horizontal="center" vertical="center" wrapText="1"/>
    </xf>
    <xf numFmtId="1" fontId="1" fillId="34" borderId="13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173" fontId="8" fillId="34" borderId="10" xfId="52" applyNumberFormat="1" applyFont="1" applyFill="1" applyBorder="1" applyAlignment="1">
      <alignment horizontal="right" vertical="top"/>
      <protection/>
    </xf>
    <xf numFmtId="174" fontId="8" fillId="34" borderId="10" xfId="52" applyNumberFormat="1" applyFont="1" applyFill="1" applyBorder="1" applyAlignment="1">
      <alignment horizontal="right" vertical="top"/>
      <protection/>
    </xf>
    <xf numFmtId="0" fontId="1" fillId="34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73" fontId="8" fillId="0" borderId="10" xfId="52" applyNumberFormat="1" applyFont="1" applyFill="1" applyBorder="1" applyAlignment="1">
      <alignment horizontal="right" vertical="top"/>
      <protection/>
    </xf>
    <xf numFmtId="0" fontId="1" fillId="0" borderId="13" xfId="0" applyFont="1" applyFill="1" applyBorder="1" applyAlignment="1">
      <alignment horizontal="center" vertical="center" wrapText="1"/>
    </xf>
    <xf numFmtId="0" fontId="7" fillId="0" borderId="11" xfId="52" applyNumberFormat="1" applyFont="1" applyBorder="1" applyAlignment="1">
      <alignment vertical="top" wrapText="1"/>
      <protection/>
    </xf>
    <xf numFmtId="173" fontId="7" fillId="0" borderId="17" xfId="52" applyNumberFormat="1" applyFont="1" applyBorder="1" applyAlignment="1">
      <alignment horizontal="right" vertical="top"/>
      <protection/>
    </xf>
    <xf numFmtId="173" fontId="0" fillId="34" borderId="10" xfId="0" applyNumberFormat="1" applyFill="1" applyBorder="1" applyAlignment="1">
      <alignment/>
    </xf>
    <xf numFmtId="175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1" fontId="1" fillId="34" borderId="10" xfId="0" applyNumberFormat="1" applyFont="1" applyFill="1" applyBorder="1" applyAlignment="1">
      <alignment horizontal="center"/>
    </xf>
    <xf numFmtId="173" fontId="8" fillId="34" borderId="10" xfId="52" applyNumberFormat="1" applyFont="1" applyFill="1" applyBorder="1" applyAlignment="1">
      <alignment vertical="top"/>
      <protection/>
    </xf>
    <xf numFmtId="174" fontId="8" fillId="34" borderId="10" xfId="52" applyNumberFormat="1" applyFont="1" applyFill="1" applyBorder="1" applyAlignment="1">
      <alignment vertical="top"/>
      <protection/>
    </xf>
    <xf numFmtId="0" fontId="1" fillId="34" borderId="13" xfId="0" applyFont="1" applyFill="1" applyBorder="1" applyAlignment="1">
      <alignment horizontal="center" vertical="center"/>
    </xf>
    <xf numFmtId="173" fontId="8" fillId="0" borderId="10" xfId="52" applyNumberFormat="1" applyFont="1" applyFill="1" applyBorder="1" applyAlignment="1">
      <alignment vertical="top"/>
      <protection/>
    </xf>
    <xf numFmtId="174" fontId="8" fillId="0" borderId="10" xfId="52" applyNumberFormat="1" applyFont="1" applyFill="1" applyBorder="1" applyAlignment="1">
      <alignment vertical="top"/>
      <protection/>
    </xf>
    <xf numFmtId="0" fontId="1" fillId="0" borderId="13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textRotation="90" wrapText="1"/>
    </xf>
    <xf numFmtId="173" fontId="8" fillId="34" borderId="10" xfId="52" applyNumberFormat="1" applyFont="1" applyFill="1" applyBorder="1" applyAlignment="1">
      <alignment horizontal="center" vertical="top"/>
      <protection/>
    </xf>
    <xf numFmtId="174" fontId="8" fillId="34" borderId="10" xfId="52" applyNumberFormat="1" applyFont="1" applyFill="1" applyBorder="1" applyAlignment="1">
      <alignment horizontal="center" vertical="top"/>
      <protection/>
    </xf>
    <xf numFmtId="1" fontId="1" fillId="34" borderId="13" xfId="0" applyNumberFormat="1" applyFon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textRotation="90"/>
    </xf>
    <xf numFmtId="0" fontId="2" fillId="0" borderId="13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textRotation="89"/>
    </xf>
    <xf numFmtId="0" fontId="2" fillId="0" borderId="13" xfId="0" applyFont="1" applyBorder="1" applyAlignment="1">
      <alignment horizontal="center" textRotation="89"/>
    </xf>
    <xf numFmtId="0" fontId="2" fillId="0" borderId="12" xfId="0" applyFont="1" applyBorder="1" applyAlignment="1">
      <alignment horizontal="center" textRotation="89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2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" fontId="0" fillId="0" borderId="16" xfId="0" applyNumberForma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Обычный_Лист3" xfId="54"/>
    <cellStyle name="Обычный_Февраль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21">
      <selection activeCell="F45" sqref="F45"/>
    </sheetView>
  </sheetViews>
  <sheetFormatPr defaultColWidth="9.00390625" defaultRowHeight="12.75"/>
  <cols>
    <col min="1" max="1" width="3.25390625" style="0" customWidth="1"/>
    <col min="2" max="2" width="58.125" style="0" customWidth="1"/>
    <col min="3" max="3" width="6.75390625" style="0" customWidth="1"/>
    <col min="4" max="4" width="9.00390625" style="0" customWidth="1"/>
    <col min="5" max="5" width="10.00390625" style="0" customWidth="1"/>
    <col min="6" max="6" width="11.375" style="0" customWidth="1"/>
  </cols>
  <sheetData>
    <row r="1" spans="1:6" ht="15.75" customHeight="1">
      <c r="A1" s="155" t="s">
        <v>21</v>
      </c>
      <c r="B1" s="156"/>
      <c r="C1" s="156"/>
      <c r="D1" s="156"/>
      <c r="E1" s="156"/>
      <c r="F1" s="157"/>
    </row>
    <row r="2" spans="1:6" ht="12.75">
      <c r="A2" s="155" t="s">
        <v>8</v>
      </c>
      <c r="B2" s="156"/>
      <c r="C2" s="156"/>
      <c r="D2" s="156"/>
      <c r="E2" s="156"/>
      <c r="F2" s="157"/>
    </row>
    <row r="3" spans="1:6" ht="12.75">
      <c r="A3" s="158" t="s">
        <v>20</v>
      </c>
      <c r="B3" s="159" t="s">
        <v>5</v>
      </c>
      <c r="C3" s="155" t="s">
        <v>17</v>
      </c>
      <c r="D3" s="156"/>
      <c r="E3" s="157"/>
      <c r="F3" s="7"/>
    </row>
    <row r="4" spans="1:6" ht="33.75" customHeight="1">
      <c r="A4" s="158"/>
      <c r="B4" s="159"/>
      <c r="C4" s="2" t="s">
        <v>4</v>
      </c>
      <c r="D4" s="2" t="s">
        <v>18</v>
      </c>
      <c r="E4" s="2" t="s">
        <v>19</v>
      </c>
      <c r="F4" s="2" t="s">
        <v>16</v>
      </c>
    </row>
    <row r="5" spans="1:6" ht="12.75" customHeight="1" hidden="1">
      <c r="A5" s="17"/>
      <c r="B5" s="3"/>
      <c r="C5" s="1"/>
      <c r="D5" s="1"/>
      <c r="E5" s="1"/>
      <c r="F5" s="6">
        <v>3.528</v>
      </c>
    </row>
    <row r="6" spans="1:6" ht="15" customHeight="1">
      <c r="A6" s="50"/>
      <c r="B6" s="3" t="s">
        <v>1</v>
      </c>
      <c r="C6" s="1"/>
      <c r="D6" s="1"/>
      <c r="E6" s="1"/>
      <c r="F6" s="6"/>
    </row>
    <row r="7" spans="1:6" ht="13.5" customHeight="1">
      <c r="A7" s="164" t="s">
        <v>111</v>
      </c>
      <c r="B7" s="82" t="s">
        <v>107</v>
      </c>
      <c r="C7" s="84"/>
      <c r="D7" s="85"/>
      <c r="E7" s="11"/>
      <c r="F7" s="6"/>
    </row>
    <row r="8" spans="1:6" ht="15.75" customHeight="1">
      <c r="A8" s="165"/>
      <c r="B8" s="87" t="s">
        <v>87</v>
      </c>
      <c r="C8" s="84">
        <v>2</v>
      </c>
      <c r="D8" s="86">
        <v>968</v>
      </c>
      <c r="E8" s="160">
        <v>1040.75</v>
      </c>
      <c r="F8" s="162">
        <f>F5*E8</f>
        <v>3671.766</v>
      </c>
    </row>
    <row r="9" spans="1:6" ht="15.75" customHeight="1">
      <c r="A9" s="165"/>
      <c r="B9" s="87" t="s">
        <v>108</v>
      </c>
      <c r="C9" s="84">
        <v>5</v>
      </c>
      <c r="D9" s="86">
        <v>2.2</v>
      </c>
      <c r="E9" s="161"/>
      <c r="F9" s="163"/>
    </row>
    <row r="10" spans="1:6" ht="16.5" customHeight="1">
      <c r="A10" s="165"/>
      <c r="B10" s="87" t="s">
        <v>44</v>
      </c>
      <c r="C10" s="84">
        <v>2</v>
      </c>
      <c r="D10" s="86">
        <v>29.2</v>
      </c>
      <c r="E10" s="161"/>
      <c r="F10" s="163"/>
    </row>
    <row r="11" spans="1:6" ht="14.25" customHeight="1">
      <c r="A11" s="165"/>
      <c r="B11" s="87" t="s">
        <v>109</v>
      </c>
      <c r="C11" s="84">
        <v>5</v>
      </c>
      <c r="D11" s="86">
        <v>4.15</v>
      </c>
      <c r="E11" s="161"/>
      <c r="F11" s="163"/>
    </row>
    <row r="12" spans="1:6" ht="15.75" customHeight="1">
      <c r="A12" s="165"/>
      <c r="B12" s="87" t="s">
        <v>110</v>
      </c>
      <c r="C12" s="84">
        <v>2</v>
      </c>
      <c r="D12" s="86">
        <v>37.2</v>
      </c>
      <c r="E12" s="161"/>
      <c r="F12" s="163"/>
    </row>
    <row r="13" spans="1:6" ht="14.25" customHeight="1">
      <c r="A13" s="169" t="s">
        <v>136</v>
      </c>
      <c r="B13" s="53" t="s">
        <v>125</v>
      </c>
      <c r="C13" s="1"/>
      <c r="D13" s="1"/>
      <c r="E13" s="5"/>
      <c r="F13" s="20"/>
    </row>
    <row r="14" spans="1:6" ht="14.25" customHeight="1">
      <c r="A14" s="169"/>
      <c r="B14" s="87" t="s">
        <v>126</v>
      </c>
      <c r="C14" s="84">
        <v>1</v>
      </c>
      <c r="D14" s="86">
        <v>95</v>
      </c>
      <c r="E14" s="174">
        <v>907.4</v>
      </c>
      <c r="F14" s="162">
        <f>E14*F5</f>
        <v>3201.3071999999997</v>
      </c>
    </row>
    <row r="15" spans="1:6" ht="14.25" customHeight="1">
      <c r="A15" s="169"/>
      <c r="B15" s="87" t="s">
        <v>127</v>
      </c>
      <c r="C15" s="84">
        <v>4</v>
      </c>
      <c r="D15" s="86">
        <v>380</v>
      </c>
      <c r="E15" s="176"/>
      <c r="F15" s="163"/>
    </row>
    <row r="16" spans="1:6" ht="14.25" customHeight="1">
      <c r="A16" s="169"/>
      <c r="B16" s="87" t="s">
        <v>128</v>
      </c>
      <c r="C16" s="84">
        <v>1</v>
      </c>
      <c r="D16" s="86">
        <v>125</v>
      </c>
      <c r="E16" s="176"/>
      <c r="F16" s="163"/>
    </row>
    <row r="17" spans="1:6" ht="14.25" customHeight="1">
      <c r="A17" s="169"/>
      <c r="B17" s="87" t="s">
        <v>129</v>
      </c>
      <c r="C17" s="84">
        <v>2</v>
      </c>
      <c r="D17" s="86">
        <v>34.6</v>
      </c>
      <c r="E17" s="176"/>
      <c r="F17" s="163"/>
    </row>
    <row r="18" spans="1:6" ht="14.25" customHeight="1">
      <c r="A18" s="169"/>
      <c r="B18" s="87" t="s">
        <v>130</v>
      </c>
      <c r="C18" s="84">
        <v>1.5</v>
      </c>
      <c r="D18" s="86">
        <v>27.45</v>
      </c>
      <c r="E18" s="176"/>
      <c r="F18" s="163"/>
    </row>
    <row r="19" spans="1:6" ht="14.25" customHeight="1">
      <c r="A19" s="169"/>
      <c r="B19" s="87" t="s">
        <v>131</v>
      </c>
      <c r="C19" s="84">
        <v>1.5</v>
      </c>
      <c r="D19" s="86">
        <v>33.75</v>
      </c>
      <c r="E19" s="176"/>
      <c r="F19" s="163"/>
    </row>
    <row r="20" spans="1:6" ht="14.25" customHeight="1">
      <c r="A20" s="169"/>
      <c r="B20" s="87" t="s">
        <v>132</v>
      </c>
      <c r="C20" s="84">
        <v>1</v>
      </c>
      <c r="D20" s="86">
        <v>80</v>
      </c>
      <c r="E20" s="176"/>
      <c r="F20" s="163"/>
    </row>
    <row r="21" spans="1:6" ht="14.25" customHeight="1">
      <c r="A21" s="169"/>
      <c r="B21" s="87" t="s">
        <v>133</v>
      </c>
      <c r="C21" s="84">
        <v>0.5</v>
      </c>
      <c r="D21" s="86">
        <v>131.6</v>
      </c>
      <c r="E21" s="175"/>
      <c r="F21" s="177"/>
    </row>
    <row r="22" spans="1:6" ht="14.25" customHeight="1">
      <c r="A22" s="169"/>
      <c r="B22" s="65" t="s">
        <v>25</v>
      </c>
      <c r="C22" s="1"/>
      <c r="D22" s="83"/>
      <c r="E22" s="5"/>
      <c r="F22" s="20"/>
    </row>
    <row r="23" spans="1:6" ht="14.25" customHeight="1">
      <c r="A23" s="169"/>
      <c r="B23" s="87" t="s">
        <v>134</v>
      </c>
      <c r="C23" s="84">
        <v>1</v>
      </c>
      <c r="D23" s="85">
        <v>1060</v>
      </c>
      <c r="E23" s="174">
        <v>1125</v>
      </c>
      <c r="F23" s="150">
        <v>1125</v>
      </c>
    </row>
    <row r="24" spans="1:6" ht="13.5" customHeight="1">
      <c r="A24" s="170"/>
      <c r="B24" s="87" t="s">
        <v>135</v>
      </c>
      <c r="C24" s="84">
        <v>1</v>
      </c>
      <c r="D24" s="86">
        <v>65</v>
      </c>
      <c r="E24" s="175"/>
      <c r="F24" s="151"/>
    </row>
    <row r="25" spans="1:6" ht="13.5" customHeight="1">
      <c r="A25" s="104"/>
      <c r="B25" s="124" t="s">
        <v>167</v>
      </c>
      <c r="C25" s="84"/>
      <c r="D25" s="86"/>
      <c r="E25" s="90"/>
      <c r="F25" s="123">
        <f>SUM(F8:F24)</f>
        <v>7998.0732</v>
      </c>
    </row>
    <row r="26" spans="1:6" ht="13.5" customHeight="1">
      <c r="A26" s="104"/>
      <c r="B26" s="99" t="s">
        <v>170</v>
      </c>
      <c r="C26" s="84"/>
      <c r="D26" s="86"/>
      <c r="E26" s="90"/>
      <c r="F26" s="122"/>
    </row>
    <row r="27" spans="1:6" ht="15" customHeight="1">
      <c r="A27" s="171" t="s">
        <v>156</v>
      </c>
      <c r="B27" s="53" t="s">
        <v>148</v>
      </c>
      <c r="C27" s="1"/>
      <c r="D27" s="98"/>
      <c r="E27" s="90"/>
      <c r="F27" s="25"/>
    </row>
    <row r="28" spans="1:6" ht="13.5" customHeight="1">
      <c r="A28" s="169"/>
      <c r="B28" s="87" t="s">
        <v>149</v>
      </c>
      <c r="C28" s="84">
        <v>8</v>
      </c>
      <c r="D28" s="86">
        <v>12.4</v>
      </c>
      <c r="E28" s="174">
        <v>512.4</v>
      </c>
      <c r="F28" s="150">
        <f>E28*F5</f>
        <v>1807.7472</v>
      </c>
    </row>
    <row r="29" spans="1:6" ht="13.5" customHeight="1">
      <c r="A29" s="169"/>
      <c r="B29" s="87" t="s">
        <v>150</v>
      </c>
      <c r="C29" s="84">
        <v>1</v>
      </c>
      <c r="D29" s="86">
        <v>500</v>
      </c>
      <c r="E29" s="175"/>
      <c r="F29" s="151"/>
    </row>
    <row r="30" spans="1:6" ht="12.75" customHeight="1">
      <c r="A30" s="169"/>
      <c r="B30" s="65" t="s">
        <v>151</v>
      </c>
      <c r="C30" s="84"/>
      <c r="D30" s="86"/>
      <c r="E30" s="90"/>
      <c r="F30" s="25"/>
    </row>
    <row r="31" spans="1:6" ht="15" customHeight="1">
      <c r="A31" s="169"/>
      <c r="B31" s="87" t="s">
        <v>152</v>
      </c>
      <c r="C31" s="84">
        <v>1</v>
      </c>
      <c r="D31" s="86">
        <v>310</v>
      </c>
      <c r="E31" s="174">
        <v>390</v>
      </c>
      <c r="F31" s="150">
        <v>390</v>
      </c>
    </row>
    <row r="32" spans="1:6" ht="15" customHeight="1">
      <c r="A32" s="169"/>
      <c r="B32" s="87" t="s">
        <v>153</v>
      </c>
      <c r="C32" s="84">
        <v>2</v>
      </c>
      <c r="D32" s="86">
        <v>80</v>
      </c>
      <c r="E32" s="175"/>
      <c r="F32" s="151"/>
    </row>
    <row r="33" spans="1:6" ht="13.5" customHeight="1">
      <c r="A33" s="169"/>
      <c r="B33" s="82" t="s">
        <v>154</v>
      </c>
      <c r="C33" s="84"/>
      <c r="D33" s="86"/>
      <c r="E33" s="90"/>
      <c r="F33" s="25"/>
    </row>
    <row r="34" spans="1:6" ht="13.5" customHeight="1">
      <c r="A34" s="169"/>
      <c r="B34" s="87" t="s">
        <v>155</v>
      </c>
      <c r="C34" s="84">
        <v>1</v>
      </c>
      <c r="D34" s="86">
        <v>200</v>
      </c>
      <c r="E34" s="90">
        <v>200</v>
      </c>
      <c r="F34" s="25">
        <v>200</v>
      </c>
    </row>
    <row r="35" spans="1:6" ht="12.75">
      <c r="A35" s="152" t="s">
        <v>136</v>
      </c>
      <c r="B35" s="65" t="s">
        <v>122</v>
      </c>
      <c r="C35" s="84"/>
      <c r="D35" s="86"/>
      <c r="E35" s="4"/>
      <c r="F35" s="20"/>
    </row>
    <row r="36" spans="1:6" ht="12.75">
      <c r="A36" s="153"/>
      <c r="B36" s="87" t="s">
        <v>123</v>
      </c>
      <c r="C36" s="84">
        <v>26</v>
      </c>
      <c r="D36" s="86">
        <v>20.54</v>
      </c>
      <c r="E36" s="174">
        <v>2720.54</v>
      </c>
      <c r="F36" s="150">
        <v>2720.54</v>
      </c>
    </row>
    <row r="37" spans="1:6" ht="12.75">
      <c r="A37" s="154"/>
      <c r="B37" s="87" t="s">
        <v>124</v>
      </c>
      <c r="C37" s="84">
        <v>2</v>
      </c>
      <c r="D37" s="85">
        <v>2700</v>
      </c>
      <c r="E37" s="175"/>
      <c r="F37" s="151"/>
    </row>
    <row r="38" spans="1:6" ht="18.75" customHeight="1">
      <c r="A38" s="9" t="s">
        <v>2</v>
      </c>
      <c r="B38" s="172" t="s">
        <v>3</v>
      </c>
      <c r="C38" s="173"/>
      <c r="D38" s="121"/>
      <c r="E38" s="121"/>
      <c r="F38" s="26"/>
    </row>
    <row r="39" spans="1:6" ht="13.5" customHeight="1">
      <c r="A39" s="10"/>
      <c r="B39" s="166" t="s">
        <v>6</v>
      </c>
      <c r="C39" s="167"/>
      <c r="D39" s="167"/>
      <c r="E39" s="168"/>
      <c r="F39" s="20">
        <v>8488.03</v>
      </c>
    </row>
    <row r="40" spans="1:6" ht="12.75" customHeight="1">
      <c r="A40" s="58"/>
      <c r="B40" s="166" t="s">
        <v>117</v>
      </c>
      <c r="C40" s="167"/>
      <c r="D40" s="167"/>
      <c r="E40" s="168"/>
      <c r="F40" s="20">
        <v>12296.86</v>
      </c>
    </row>
    <row r="41" spans="1:6" ht="12.75" customHeight="1">
      <c r="A41" s="59"/>
      <c r="B41" s="166" t="s">
        <v>118</v>
      </c>
      <c r="C41" s="167"/>
      <c r="D41" s="167"/>
      <c r="E41" s="168"/>
      <c r="F41" s="20"/>
    </row>
    <row r="42" spans="1:6" ht="12.75" customHeight="1">
      <c r="A42" s="59"/>
      <c r="B42" s="166" t="s">
        <v>119</v>
      </c>
      <c r="C42" s="167"/>
      <c r="D42" s="167"/>
      <c r="E42" s="168"/>
      <c r="F42" s="20"/>
    </row>
    <row r="43" spans="1:6" ht="13.5" customHeight="1">
      <c r="A43" s="59"/>
      <c r="B43" s="181" t="s">
        <v>121</v>
      </c>
      <c r="C43" s="182"/>
      <c r="D43" s="182"/>
      <c r="E43" s="183"/>
      <c r="F43" s="20">
        <v>5023.23</v>
      </c>
    </row>
    <row r="44" spans="1:6" ht="12.75" customHeight="1">
      <c r="A44" s="59"/>
      <c r="B44" s="184" t="s">
        <v>163</v>
      </c>
      <c r="C44" s="185"/>
      <c r="D44" s="185"/>
      <c r="E44" s="186"/>
      <c r="F44" s="96">
        <v>2360.92</v>
      </c>
    </row>
    <row r="45" spans="1:6" ht="15.75" customHeight="1">
      <c r="A45" s="49"/>
      <c r="B45" s="184" t="s">
        <v>164</v>
      </c>
      <c r="C45" s="185"/>
      <c r="D45" s="185"/>
      <c r="E45" s="186"/>
      <c r="F45" s="96">
        <v>1543.92</v>
      </c>
    </row>
    <row r="46" spans="1:6" ht="12.75" customHeight="1">
      <c r="A46" s="49"/>
      <c r="B46" s="187" t="s">
        <v>7</v>
      </c>
      <c r="C46" s="188"/>
      <c r="D46" s="188"/>
      <c r="E46" s="189"/>
      <c r="F46" s="103">
        <f>SUM(F25:F45)</f>
        <v>42829.3204</v>
      </c>
    </row>
    <row r="47" spans="1:6" ht="12.75" customHeight="1">
      <c r="A47" s="49"/>
      <c r="B47" s="178" t="s">
        <v>165</v>
      </c>
      <c r="C47" s="179"/>
      <c r="D47" s="179"/>
      <c r="E47" s="180"/>
      <c r="F47" s="102">
        <v>48247.75</v>
      </c>
    </row>
    <row r="48" spans="1:6" ht="16.5" customHeight="1">
      <c r="A48" s="49"/>
      <c r="B48" s="178" t="s">
        <v>168</v>
      </c>
      <c r="C48" s="179"/>
      <c r="D48" s="179"/>
      <c r="E48" s="180"/>
      <c r="F48" s="102">
        <f>F47-F46</f>
        <v>5418.429600000003</v>
      </c>
    </row>
  </sheetData>
  <sheetProtection/>
  <mergeCells count="32">
    <mergeCell ref="B42:E42"/>
    <mergeCell ref="B43:E43"/>
    <mergeCell ref="B44:E44"/>
    <mergeCell ref="B45:E45"/>
    <mergeCell ref="B46:E46"/>
    <mergeCell ref="B47:E47"/>
    <mergeCell ref="E23:E24"/>
    <mergeCell ref="F23:F24"/>
    <mergeCell ref="E28:E29"/>
    <mergeCell ref="F28:F29"/>
    <mergeCell ref="F31:F32"/>
    <mergeCell ref="B48:E48"/>
    <mergeCell ref="B40:E40"/>
    <mergeCell ref="F8:F12"/>
    <mergeCell ref="C3:E3"/>
    <mergeCell ref="A7:A12"/>
    <mergeCell ref="B39:E39"/>
    <mergeCell ref="B41:E41"/>
    <mergeCell ref="A13:A24"/>
    <mergeCell ref="A27:A34"/>
    <mergeCell ref="B38:C38"/>
    <mergeCell ref="E31:E32"/>
    <mergeCell ref="F36:F37"/>
    <mergeCell ref="A35:A37"/>
    <mergeCell ref="A1:F1"/>
    <mergeCell ref="A2:F2"/>
    <mergeCell ref="A3:A4"/>
    <mergeCell ref="B3:B4"/>
    <mergeCell ref="E8:E12"/>
    <mergeCell ref="E36:E37"/>
    <mergeCell ref="E14:E21"/>
    <mergeCell ref="F14:F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4">
      <selection activeCell="F42" sqref="F42"/>
    </sheetView>
  </sheetViews>
  <sheetFormatPr defaultColWidth="9.00390625" defaultRowHeight="12.75"/>
  <cols>
    <col min="1" max="1" width="3.625" style="0" customWidth="1"/>
    <col min="2" max="2" width="55.00390625" style="0" customWidth="1"/>
    <col min="3" max="3" width="9.375" style="0" customWidth="1"/>
    <col min="4" max="4" width="9.625" style="0" customWidth="1"/>
    <col min="5" max="5" width="10.75390625" style="0" hidden="1" customWidth="1"/>
    <col min="6" max="6" width="11.125" style="0" customWidth="1"/>
  </cols>
  <sheetData>
    <row r="1" spans="1:6" ht="12.75">
      <c r="A1" s="155" t="s">
        <v>21</v>
      </c>
      <c r="B1" s="156"/>
      <c r="C1" s="156"/>
      <c r="D1" s="156"/>
      <c r="E1" s="156"/>
      <c r="F1" s="157"/>
    </row>
    <row r="2" spans="1:6" ht="12.75">
      <c r="A2" s="155" t="s">
        <v>9</v>
      </c>
      <c r="B2" s="156"/>
      <c r="C2" s="156"/>
      <c r="D2" s="156"/>
      <c r="E2" s="156"/>
      <c r="F2" s="157"/>
    </row>
    <row r="3" spans="1:6" ht="12.75" customHeight="1">
      <c r="A3" s="158" t="s">
        <v>20</v>
      </c>
      <c r="B3" s="159" t="s">
        <v>5</v>
      </c>
      <c r="C3" s="155" t="s">
        <v>17</v>
      </c>
      <c r="D3" s="156"/>
      <c r="E3" s="157"/>
      <c r="F3" s="193" t="s">
        <v>16</v>
      </c>
    </row>
    <row r="4" spans="1:6" ht="33" customHeight="1">
      <c r="A4" s="158"/>
      <c r="B4" s="159"/>
      <c r="C4" s="2" t="s">
        <v>4</v>
      </c>
      <c r="D4" s="2" t="s">
        <v>18</v>
      </c>
      <c r="E4" s="2" t="s">
        <v>19</v>
      </c>
      <c r="F4" s="194"/>
    </row>
    <row r="5" spans="1:6" ht="15" customHeight="1" hidden="1">
      <c r="A5" s="15"/>
      <c r="B5" s="3"/>
      <c r="C5" s="1"/>
      <c r="D5" s="1"/>
      <c r="E5" s="1"/>
      <c r="F5" s="6">
        <v>3.528</v>
      </c>
    </row>
    <row r="6" spans="1:6" ht="15.75" customHeight="1">
      <c r="A6" s="15" t="s">
        <v>0</v>
      </c>
      <c r="B6" s="3" t="s">
        <v>1</v>
      </c>
      <c r="C6" s="1"/>
      <c r="D6" s="1"/>
      <c r="E6" s="1"/>
      <c r="F6" s="8"/>
    </row>
    <row r="7" spans="1:6" ht="15" customHeight="1">
      <c r="A7" s="190" t="s">
        <v>111</v>
      </c>
      <c r="B7" s="82" t="s">
        <v>107</v>
      </c>
      <c r="C7" s="1"/>
      <c r="D7" s="1"/>
      <c r="E7" s="11"/>
      <c r="F7" s="8"/>
    </row>
    <row r="8" spans="1:6" ht="15" customHeight="1">
      <c r="A8" s="191"/>
      <c r="B8" s="87" t="s">
        <v>114</v>
      </c>
      <c r="C8" s="84">
        <v>2</v>
      </c>
      <c r="D8" s="86">
        <v>760</v>
      </c>
      <c r="E8" s="160">
        <v>1799.43</v>
      </c>
      <c r="F8" s="162">
        <f>F5*E8</f>
        <v>6348.38904</v>
      </c>
    </row>
    <row r="9" spans="1:6" ht="15" customHeight="1">
      <c r="A9" s="191"/>
      <c r="B9" s="87" t="s">
        <v>87</v>
      </c>
      <c r="C9" s="84">
        <v>2</v>
      </c>
      <c r="D9" s="86">
        <v>968</v>
      </c>
      <c r="E9" s="161"/>
      <c r="F9" s="163"/>
    </row>
    <row r="10" spans="1:6" ht="15" customHeight="1">
      <c r="A10" s="191"/>
      <c r="B10" s="87" t="s">
        <v>108</v>
      </c>
      <c r="C10" s="84">
        <v>2</v>
      </c>
      <c r="D10" s="86">
        <v>0.88</v>
      </c>
      <c r="E10" s="161"/>
      <c r="F10" s="163"/>
    </row>
    <row r="11" spans="1:6" ht="15" customHeight="1">
      <c r="A11" s="191"/>
      <c r="B11" s="87" t="s">
        <v>44</v>
      </c>
      <c r="C11" s="84">
        <v>2</v>
      </c>
      <c r="D11" s="86">
        <v>29.2</v>
      </c>
      <c r="E11" s="161"/>
      <c r="F11" s="163"/>
    </row>
    <row r="12" spans="1:6" ht="15" customHeight="1">
      <c r="A12" s="191"/>
      <c r="B12" s="87" t="s">
        <v>109</v>
      </c>
      <c r="C12" s="84">
        <v>5</v>
      </c>
      <c r="D12" s="86">
        <v>4.15</v>
      </c>
      <c r="E12" s="161"/>
      <c r="F12" s="163"/>
    </row>
    <row r="13" spans="1:6" ht="15" customHeight="1">
      <c r="A13" s="192"/>
      <c r="B13" s="87" t="s">
        <v>110</v>
      </c>
      <c r="C13" s="84">
        <v>2</v>
      </c>
      <c r="D13" s="86">
        <v>37.2</v>
      </c>
      <c r="E13" s="195"/>
      <c r="F13" s="177"/>
    </row>
    <row r="14" spans="1:6" ht="15" customHeight="1">
      <c r="A14" s="191" t="s">
        <v>136</v>
      </c>
      <c r="B14" s="53" t="s">
        <v>125</v>
      </c>
      <c r="C14" s="1"/>
      <c r="D14" s="1"/>
      <c r="E14" s="88"/>
      <c r="F14" s="89"/>
    </row>
    <row r="15" spans="1:6" ht="15" customHeight="1">
      <c r="A15" s="191"/>
      <c r="B15" s="77" t="s">
        <v>126</v>
      </c>
      <c r="C15" s="74">
        <v>1</v>
      </c>
      <c r="D15" s="75">
        <v>95</v>
      </c>
      <c r="E15" s="160">
        <v>905.8</v>
      </c>
      <c r="F15" s="162">
        <f>E15*F5</f>
        <v>3195.6623999999997</v>
      </c>
    </row>
    <row r="16" spans="1:6" ht="15" customHeight="1">
      <c r="A16" s="191"/>
      <c r="B16" s="77" t="s">
        <v>127</v>
      </c>
      <c r="C16" s="74">
        <v>4</v>
      </c>
      <c r="D16" s="75">
        <v>380</v>
      </c>
      <c r="E16" s="161"/>
      <c r="F16" s="163"/>
    </row>
    <row r="17" spans="1:6" ht="15" customHeight="1">
      <c r="A17" s="191"/>
      <c r="B17" s="77" t="s">
        <v>128</v>
      </c>
      <c r="C17" s="74">
        <v>1</v>
      </c>
      <c r="D17" s="75">
        <v>125</v>
      </c>
      <c r="E17" s="161"/>
      <c r="F17" s="163"/>
    </row>
    <row r="18" spans="1:6" ht="15" customHeight="1">
      <c r="A18" s="191"/>
      <c r="B18" s="77" t="s">
        <v>129</v>
      </c>
      <c r="C18" s="74">
        <v>2</v>
      </c>
      <c r="D18" s="75">
        <v>34.6</v>
      </c>
      <c r="E18" s="161"/>
      <c r="F18" s="163"/>
    </row>
    <row r="19" spans="1:6" ht="15" customHeight="1">
      <c r="A19" s="191"/>
      <c r="B19" s="77" t="s">
        <v>130</v>
      </c>
      <c r="C19" s="74">
        <v>1.5</v>
      </c>
      <c r="D19" s="75">
        <v>27.45</v>
      </c>
      <c r="E19" s="161"/>
      <c r="F19" s="163"/>
    </row>
    <row r="20" spans="1:6" ht="15" customHeight="1">
      <c r="A20" s="191"/>
      <c r="B20" s="77" t="s">
        <v>131</v>
      </c>
      <c r="C20" s="74">
        <v>1.5</v>
      </c>
      <c r="D20" s="75">
        <v>33.75</v>
      </c>
      <c r="E20" s="161"/>
      <c r="F20" s="163"/>
    </row>
    <row r="21" spans="1:6" ht="15" customHeight="1">
      <c r="A21" s="191"/>
      <c r="B21" s="77" t="s">
        <v>132</v>
      </c>
      <c r="C21" s="74">
        <v>1</v>
      </c>
      <c r="D21" s="75">
        <v>80</v>
      </c>
      <c r="E21" s="161"/>
      <c r="F21" s="163"/>
    </row>
    <row r="22" spans="1:6" ht="15" customHeight="1">
      <c r="A22" s="192"/>
      <c r="B22" s="77" t="s">
        <v>133</v>
      </c>
      <c r="C22" s="74">
        <v>0.5</v>
      </c>
      <c r="D22" s="75">
        <v>130</v>
      </c>
      <c r="E22" s="195"/>
      <c r="F22" s="177"/>
    </row>
    <row r="23" spans="1:6" ht="15" customHeight="1">
      <c r="A23" s="190" t="s">
        <v>136</v>
      </c>
      <c r="B23" s="124" t="s">
        <v>167</v>
      </c>
      <c r="C23" s="125"/>
      <c r="D23" s="126"/>
      <c r="E23" s="127"/>
      <c r="F23" s="123">
        <f>SUM(F8:F22)</f>
        <v>9544.05144</v>
      </c>
    </row>
    <row r="24" spans="1:6" ht="15" customHeight="1">
      <c r="A24" s="191"/>
      <c r="B24" s="128" t="s">
        <v>171</v>
      </c>
      <c r="C24" s="129"/>
      <c r="D24" s="62"/>
      <c r="E24" s="130"/>
      <c r="F24" s="122"/>
    </row>
    <row r="25" spans="1:6" ht="15" customHeight="1">
      <c r="A25" s="191"/>
      <c r="B25" s="65" t="s">
        <v>142</v>
      </c>
      <c r="C25" s="1"/>
      <c r="D25" s="1"/>
      <c r="E25" s="88"/>
      <c r="F25" s="89"/>
    </row>
    <row r="26" spans="1:6" ht="15" customHeight="1">
      <c r="A26" s="191"/>
      <c r="B26" s="77" t="s">
        <v>124</v>
      </c>
      <c r="C26" s="74">
        <v>2</v>
      </c>
      <c r="D26" s="76">
        <v>2700</v>
      </c>
      <c r="E26" s="160">
        <v>2718.96</v>
      </c>
      <c r="F26" s="150">
        <v>2718.96</v>
      </c>
    </row>
    <row r="27" spans="1:6" ht="15" customHeight="1">
      <c r="A27" s="192"/>
      <c r="B27" s="77" t="s">
        <v>123</v>
      </c>
      <c r="C27" s="74">
        <v>24</v>
      </c>
      <c r="D27" s="75">
        <v>18.96</v>
      </c>
      <c r="E27" s="195"/>
      <c r="F27" s="151"/>
    </row>
    <row r="28" spans="1:6" ht="15" customHeight="1">
      <c r="A28" s="190" t="s">
        <v>156</v>
      </c>
      <c r="B28" s="53" t="s">
        <v>148</v>
      </c>
      <c r="C28" s="84"/>
      <c r="D28" s="86"/>
      <c r="E28" s="88"/>
      <c r="F28" s="89"/>
    </row>
    <row r="29" spans="1:6" ht="15" customHeight="1">
      <c r="A29" s="191"/>
      <c r="B29" s="87" t="s">
        <v>149</v>
      </c>
      <c r="C29" s="84">
        <v>8</v>
      </c>
      <c r="D29" s="86">
        <v>12.4</v>
      </c>
      <c r="E29" s="160">
        <v>512.4</v>
      </c>
      <c r="F29" s="162">
        <f>E29*F5</f>
        <v>1807.7472</v>
      </c>
    </row>
    <row r="30" spans="1:6" ht="15" customHeight="1">
      <c r="A30" s="191"/>
      <c r="B30" s="87" t="s">
        <v>150</v>
      </c>
      <c r="C30" s="84">
        <v>1</v>
      </c>
      <c r="D30" s="86">
        <v>500</v>
      </c>
      <c r="E30" s="195"/>
      <c r="F30" s="177"/>
    </row>
    <row r="31" spans="1:6" ht="15" customHeight="1">
      <c r="A31" s="191"/>
      <c r="B31" s="82" t="s">
        <v>93</v>
      </c>
      <c r="C31" s="1"/>
      <c r="D31" s="1"/>
      <c r="E31" s="88"/>
      <c r="F31" s="89"/>
    </row>
    <row r="32" spans="1:6" ht="15" customHeight="1">
      <c r="A32" s="192"/>
      <c r="B32" s="87" t="s">
        <v>44</v>
      </c>
      <c r="C32" s="84">
        <v>1</v>
      </c>
      <c r="D32" s="86">
        <v>14.6</v>
      </c>
      <c r="E32" s="88"/>
      <c r="F32" s="20">
        <v>14.6</v>
      </c>
    </row>
    <row r="33" spans="1:6" ht="15" customHeight="1">
      <c r="A33" s="23"/>
      <c r="B33" s="131"/>
      <c r="C33" s="132"/>
      <c r="D33" s="86"/>
      <c r="E33" s="88"/>
      <c r="F33" s="20"/>
    </row>
    <row r="34" spans="1:6" ht="12.75" customHeight="1">
      <c r="A34" s="3" t="s">
        <v>2</v>
      </c>
      <c r="B34" s="172" t="s">
        <v>3</v>
      </c>
      <c r="C34" s="173"/>
      <c r="D34" s="1"/>
      <c r="E34" s="1"/>
      <c r="F34" s="20"/>
    </row>
    <row r="35" spans="1:6" ht="14.25" customHeight="1">
      <c r="A35" s="10"/>
      <c r="B35" s="166" t="s">
        <v>6</v>
      </c>
      <c r="C35" s="167"/>
      <c r="D35" s="167"/>
      <c r="E35" s="168"/>
      <c r="F35" s="20">
        <v>8490.27</v>
      </c>
    </row>
    <row r="36" spans="1:6" ht="12.75" customHeight="1">
      <c r="A36" s="18"/>
      <c r="B36" s="166" t="s">
        <v>117</v>
      </c>
      <c r="C36" s="167"/>
      <c r="D36" s="167"/>
      <c r="E36" s="168"/>
      <c r="F36" s="20">
        <v>13656.75</v>
      </c>
    </row>
    <row r="37" spans="1:6" ht="15.75">
      <c r="A37" s="19"/>
      <c r="B37" s="166" t="s">
        <v>118</v>
      </c>
      <c r="C37" s="167"/>
      <c r="D37" s="167"/>
      <c r="E37" s="168"/>
      <c r="F37" s="20">
        <v>1418.49</v>
      </c>
    </row>
    <row r="38" spans="1:6" ht="15.75">
      <c r="A38" s="19"/>
      <c r="B38" s="166" t="s">
        <v>119</v>
      </c>
      <c r="C38" s="167"/>
      <c r="D38" s="167"/>
      <c r="E38" s="168"/>
      <c r="F38" s="20"/>
    </row>
    <row r="39" spans="1:6" ht="12.75" customHeight="1">
      <c r="A39" s="19"/>
      <c r="B39" s="181" t="s">
        <v>120</v>
      </c>
      <c r="C39" s="182"/>
      <c r="D39" s="182"/>
      <c r="E39" s="183"/>
      <c r="F39" s="20"/>
    </row>
    <row r="40" spans="1:6" ht="12.75" customHeight="1">
      <c r="A40" s="19"/>
      <c r="B40" s="181" t="s">
        <v>121</v>
      </c>
      <c r="C40" s="182"/>
      <c r="D40" s="182"/>
      <c r="E40" s="183"/>
      <c r="F40" s="20">
        <v>5024.56</v>
      </c>
    </row>
    <row r="41" spans="1:6" ht="12.75" customHeight="1">
      <c r="A41" s="59"/>
      <c r="B41" s="184" t="s">
        <v>163</v>
      </c>
      <c r="C41" s="185"/>
      <c r="D41" s="185"/>
      <c r="E41" s="186"/>
      <c r="F41" s="96">
        <v>2361.54</v>
      </c>
    </row>
    <row r="42" spans="1:6" ht="15.75">
      <c r="A42" s="49"/>
      <c r="B42" s="184" t="s">
        <v>164</v>
      </c>
      <c r="C42" s="185"/>
      <c r="D42" s="185"/>
      <c r="E42" s="186"/>
      <c r="F42" s="96">
        <v>1279.1</v>
      </c>
    </row>
    <row r="43" spans="1:6" ht="12.75">
      <c r="A43" s="49"/>
      <c r="B43" s="187" t="s">
        <v>7</v>
      </c>
      <c r="C43" s="188"/>
      <c r="D43" s="188"/>
      <c r="E43" s="189"/>
      <c r="F43" s="103">
        <f>SUM(F23:F42)</f>
        <v>46316.06863999999</v>
      </c>
    </row>
    <row r="44" spans="1:6" ht="12.75">
      <c r="A44" s="49"/>
      <c r="B44" s="178" t="s">
        <v>165</v>
      </c>
      <c r="C44" s="179"/>
      <c r="D44" s="179"/>
      <c r="E44" s="180"/>
      <c r="F44" s="102">
        <v>39971</v>
      </c>
    </row>
    <row r="45" spans="1:6" ht="12.75">
      <c r="A45" s="49"/>
      <c r="B45" s="178" t="s">
        <v>166</v>
      </c>
      <c r="C45" s="179"/>
      <c r="D45" s="179"/>
      <c r="E45" s="180"/>
      <c r="F45" s="102">
        <f>F44-F43</f>
        <v>-6345.06863999999</v>
      </c>
    </row>
  </sheetData>
  <sheetProtection/>
  <mergeCells count="30">
    <mergeCell ref="B41:E41"/>
    <mergeCell ref="B42:E42"/>
    <mergeCell ref="B43:E43"/>
    <mergeCell ref="B44:E44"/>
    <mergeCell ref="B45:E45"/>
    <mergeCell ref="A1:F1"/>
    <mergeCell ref="A2:F2"/>
    <mergeCell ref="B3:B4"/>
    <mergeCell ref="C3:E3"/>
    <mergeCell ref="A3:A4"/>
    <mergeCell ref="B34:C34"/>
    <mergeCell ref="A28:A32"/>
    <mergeCell ref="E29:E30"/>
    <mergeCell ref="F26:F27"/>
    <mergeCell ref="B40:E40"/>
    <mergeCell ref="B35:E35"/>
    <mergeCell ref="B36:E36"/>
    <mergeCell ref="B37:E37"/>
    <mergeCell ref="B38:E38"/>
    <mergeCell ref="B39:E39"/>
    <mergeCell ref="A23:A27"/>
    <mergeCell ref="F29:F30"/>
    <mergeCell ref="F3:F4"/>
    <mergeCell ref="A7:A13"/>
    <mergeCell ref="F8:F13"/>
    <mergeCell ref="A14:A22"/>
    <mergeCell ref="E8:E13"/>
    <mergeCell ref="E15:E22"/>
    <mergeCell ref="F15:F22"/>
    <mergeCell ref="E26:E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3.25390625" style="0" customWidth="1"/>
    <col min="2" max="2" width="54.25390625" style="0" customWidth="1"/>
    <col min="3" max="4" width="9.875" style="0" customWidth="1"/>
    <col min="5" max="5" width="0.12890625" style="0" customWidth="1"/>
    <col min="6" max="6" width="10.875" style="0" customWidth="1"/>
  </cols>
  <sheetData>
    <row r="1" spans="1:6" ht="12.75">
      <c r="A1" s="155" t="s">
        <v>21</v>
      </c>
      <c r="B1" s="156"/>
      <c r="C1" s="156"/>
      <c r="D1" s="156"/>
      <c r="E1" s="156"/>
      <c r="F1" s="157"/>
    </row>
    <row r="2" spans="1:6" ht="12.75">
      <c r="A2" s="155" t="s">
        <v>10</v>
      </c>
      <c r="B2" s="156"/>
      <c r="C2" s="156"/>
      <c r="D2" s="156"/>
      <c r="E2" s="156"/>
      <c r="F2" s="157"/>
    </row>
    <row r="3" spans="1:6" ht="12.75">
      <c r="A3" s="202" t="s">
        <v>20</v>
      </c>
      <c r="B3" s="159" t="s">
        <v>5</v>
      </c>
      <c r="C3" s="155" t="s">
        <v>17</v>
      </c>
      <c r="D3" s="156"/>
      <c r="E3" s="157"/>
      <c r="F3" s="7"/>
    </row>
    <row r="4" spans="1:6" ht="27.75" customHeight="1">
      <c r="A4" s="203"/>
      <c r="B4" s="159"/>
      <c r="C4" s="2" t="s">
        <v>4</v>
      </c>
      <c r="D4" s="2" t="s">
        <v>18</v>
      </c>
      <c r="E4" s="2" t="s">
        <v>19</v>
      </c>
      <c r="F4" s="2" t="s">
        <v>16</v>
      </c>
    </row>
    <row r="5" spans="1:6" ht="9.75" customHeight="1" hidden="1">
      <c r="A5" s="3"/>
      <c r="B5" s="3"/>
      <c r="C5" s="1"/>
      <c r="D5" s="1"/>
      <c r="E5" s="1"/>
      <c r="F5" s="6">
        <v>3.528</v>
      </c>
    </row>
    <row r="6" spans="1:6" ht="24" customHeight="1">
      <c r="A6" s="3" t="s">
        <v>0</v>
      </c>
      <c r="B6" s="3" t="s">
        <v>172</v>
      </c>
      <c r="C6" s="1"/>
      <c r="D6" s="1"/>
      <c r="E6" s="1"/>
      <c r="F6" s="6"/>
    </row>
    <row r="7" spans="1:6" ht="12.75" customHeight="1">
      <c r="A7" s="190" t="s">
        <v>137</v>
      </c>
      <c r="B7" s="65" t="s">
        <v>142</v>
      </c>
      <c r="C7" s="1"/>
      <c r="D7" s="1"/>
      <c r="E7" s="12"/>
      <c r="F7" s="14"/>
    </row>
    <row r="8" spans="1:6" ht="12.75">
      <c r="A8" s="192"/>
      <c r="B8" s="77" t="s">
        <v>124</v>
      </c>
      <c r="C8" s="74">
        <v>2</v>
      </c>
      <c r="D8" s="76">
        <v>2700</v>
      </c>
      <c r="E8" s="12"/>
      <c r="F8" s="40">
        <v>2700</v>
      </c>
    </row>
    <row r="9" spans="1:6" ht="15">
      <c r="A9" s="190" t="s">
        <v>156</v>
      </c>
      <c r="B9" s="82" t="s">
        <v>148</v>
      </c>
      <c r="C9" s="1"/>
      <c r="D9" s="1"/>
      <c r="E9" s="12"/>
      <c r="F9" s="40"/>
    </row>
    <row r="10" spans="1:6" ht="12.75">
      <c r="A10" s="191"/>
      <c r="B10" s="100" t="s">
        <v>149</v>
      </c>
      <c r="C10" s="84">
        <v>8</v>
      </c>
      <c r="D10" s="86">
        <v>12.4</v>
      </c>
      <c r="E10" s="199">
        <v>548.4</v>
      </c>
      <c r="F10" s="196">
        <f>E10*F5</f>
        <v>1934.7551999999998</v>
      </c>
    </row>
    <row r="11" spans="1:6" ht="12.75">
      <c r="A11" s="191"/>
      <c r="B11" s="87" t="s">
        <v>157</v>
      </c>
      <c r="C11" s="84">
        <v>1</v>
      </c>
      <c r="D11" s="86">
        <v>36</v>
      </c>
      <c r="E11" s="201"/>
      <c r="F11" s="197"/>
    </row>
    <row r="12" spans="1:6" ht="12.75">
      <c r="A12" s="191"/>
      <c r="B12" s="87" t="s">
        <v>150</v>
      </c>
      <c r="C12" s="84">
        <v>1</v>
      </c>
      <c r="D12" s="86">
        <v>500</v>
      </c>
      <c r="E12" s="200"/>
      <c r="F12" s="198"/>
    </row>
    <row r="13" spans="1:6" ht="15">
      <c r="A13" s="191"/>
      <c r="B13" s="82" t="s">
        <v>93</v>
      </c>
      <c r="C13" s="84"/>
      <c r="D13" s="85"/>
      <c r="E13" s="12"/>
      <c r="F13" s="40"/>
    </row>
    <row r="14" spans="1:6" ht="12.75">
      <c r="A14" s="191"/>
      <c r="B14" s="87" t="s">
        <v>44</v>
      </c>
      <c r="C14" s="84">
        <v>2</v>
      </c>
      <c r="D14" s="86">
        <v>29.2</v>
      </c>
      <c r="E14" s="199">
        <v>997.2</v>
      </c>
      <c r="F14" s="196">
        <f>E14*F5</f>
        <v>3518.1216000000004</v>
      </c>
    </row>
    <row r="15" spans="1:6" ht="12.75">
      <c r="A15" s="191"/>
      <c r="B15" s="87" t="s">
        <v>60</v>
      </c>
      <c r="C15" s="84">
        <v>2</v>
      </c>
      <c r="D15" s="86">
        <v>968</v>
      </c>
      <c r="E15" s="200"/>
      <c r="F15" s="198"/>
    </row>
    <row r="16" spans="1:6" ht="12.75">
      <c r="A16" s="191"/>
      <c r="B16" s="65" t="s">
        <v>158</v>
      </c>
      <c r="C16" s="1"/>
      <c r="D16" s="1"/>
      <c r="E16" s="12"/>
      <c r="F16" s="40"/>
    </row>
    <row r="17" spans="1:6" ht="12.75">
      <c r="A17" s="191"/>
      <c r="B17" s="87" t="s">
        <v>155</v>
      </c>
      <c r="C17" s="84">
        <v>1</v>
      </c>
      <c r="D17" s="86">
        <v>160</v>
      </c>
      <c r="E17" s="12"/>
      <c r="F17" s="40">
        <v>160</v>
      </c>
    </row>
    <row r="18" spans="1:6" ht="12.75">
      <c r="A18" s="54"/>
      <c r="B18" s="124" t="s">
        <v>173</v>
      </c>
      <c r="C18" s="133"/>
      <c r="D18" s="134"/>
      <c r="E18" s="135"/>
      <c r="F18" s="136">
        <f>SUM(F8:F17)</f>
        <v>8312.8768</v>
      </c>
    </row>
    <row r="19" spans="1:6" ht="12.75">
      <c r="A19" s="3" t="s">
        <v>2</v>
      </c>
      <c r="B19" s="172" t="s">
        <v>3</v>
      </c>
      <c r="C19" s="173"/>
      <c r="D19" s="1"/>
      <c r="E19" s="1"/>
      <c r="F19" s="22"/>
    </row>
    <row r="20" spans="1:6" ht="14.25" customHeight="1">
      <c r="A20" s="10"/>
      <c r="B20" s="166" t="s">
        <v>6</v>
      </c>
      <c r="C20" s="167"/>
      <c r="D20" s="167"/>
      <c r="E20" s="168"/>
      <c r="F20" s="20">
        <v>8436.35</v>
      </c>
    </row>
    <row r="21" spans="1:6" ht="12.75" customHeight="1">
      <c r="A21" s="18"/>
      <c r="B21" s="166" t="s">
        <v>117</v>
      </c>
      <c r="C21" s="167"/>
      <c r="D21" s="167"/>
      <c r="E21" s="168"/>
      <c r="F21" s="20">
        <v>13929.49</v>
      </c>
    </row>
    <row r="22" spans="1:6" ht="15.75">
      <c r="A22" s="19"/>
      <c r="B22" s="166" t="s">
        <v>118</v>
      </c>
      <c r="C22" s="167"/>
      <c r="D22" s="167"/>
      <c r="E22" s="168"/>
      <c r="F22" s="20">
        <v>1418.49</v>
      </c>
    </row>
    <row r="23" spans="1:6" ht="13.5" customHeight="1">
      <c r="A23" s="19"/>
      <c r="B23" s="166" t="s">
        <v>119</v>
      </c>
      <c r="C23" s="167"/>
      <c r="D23" s="167"/>
      <c r="E23" s="168"/>
      <c r="F23" s="20"/>
    </row>
    <row r="24" spans="1:6" ht="12.75" customHeight="1">
      <c r="A24" s="19"/>
      <c r="B24" s="181" t="s">
        <v>121</v>
      </c>
      <c r="C24" s="182"/>
      <c r="D24" s="182"/>
      <c r="E24" s="183"/>
      <c r="F24" s="20">
        <v>4992.65</v>
      </c>
    </row>
    <row r="25" spans="1:6" ht="12.75" customHeight="1">
      <c r="A25" s="59"/>
      <c r="B25" s="184" t="s">
        <v>163</v>
      </c>
      <c r="C25" s="185"/>
      <c r="D25" s="185"/>
      <c r="E25" s="186"/>
      <c r="F25" s="96">
        <v>2346.54</v>
      </c>
    </row>
    <row r="26" spans="1:6" ht="15.75">
      <c r="A26" s="49"/>
      <c r="B26" s="184" t="s">
        <v>164</v>
      </c>
      <c r="C26" s="185"/>
      <c r="D26" s="185"/>
      <c r="E26" s="186"/>
      <c r="F26" s="96">
        <v>1472.29</v>
      </c>
    </row>
    <row r="27" spans="1:6" ht="18" customHeight="1">
      <c r="A27" s="49"/>
      <c r="B27" s="187" t="s">
        <v>7</v>
      </c>
      <c r="C27" s="188"/>
      <c r="D27" s="188"/>
      <c r="E27" s="189"/>
      <c r="F27" s="97">
        <f>SUM(F18:F26)</f>
        <v>40908.6868</v>
      </c>
    </row>
    <row r="28" spans="1:6" ht="15.75" customHeight="1">
      <c r="A28" s="49"/>
      <c r="B28" s="178" t="s">
        <v>165</v>
      </c>
      <c r="C28" s="179"/>
      <c r="D28" s="179"/>
      <c r="E28" s="180"/>
      <c r="F28" s="102">
        <v>46009.04</v>
      </c>
    </row>
    <row r="29" spans="1:6" ht="12.75" customHeight="1">
      <c r="A29" s="49"/>
      <c r="B29" s="178" t="s">
        <v>168</v>
      </c>
      <c r="C29" s="179"/>
      <c r="D29" s="179"/>
      <c r="E29" s="180"/>
      <c r="F29" s="102">
        <f>F28-F27</f>
        <v>5100.353199999998</v>
      </c>
    </row>
  </sheetData>
  <sheetProtection/>
  <mergeCells count="22">
    <mergeCell ref="A7:A8"/>
    <mergeCell ref="B26:E26"/>
    <mergeCell ref="B27:E27"/>
    <mergeCell ref="B28:E28"/>
    <mergeCell ref="B29:E29"/>
    <mergeCell ref="A9:A17"/>
    <mergeCell ref="E10:E12"/>
    <mergeCell ref="B23:E23"/>
    <mergeCell ref="B24:E24"/>
    <mergeCell ref="B22:E22"/>
    <mergeCell ref="A1:F1"/>
    <mergeCell ref="A2:F2"/>
    <mergeCell ref="B3:B4"/>
    <mergeCell ref="C3:E3"/>
    <mergeCell ref="A3:A4"/>
    <mergeCell ref="B25:E25"/>
    <mergeCell ref="F10:F12"/>
    <mergeCell ref="E14:E15"/>
    <mergeCell ref="F14:F15"/>
    <mergeCell ref="B20:E20"/>
    <mergeCell ref="B21:E21"/>
    <mergeCell ref="B19:C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39">
      <selection activeCell="F65" sqref="F65"/>
    </sheetView>
  </sheetViews>
  <sheetFormatPr defaultColWidth="9.00390625" defaultRowHeight="12.75"/>
  <cols>
    <col min="1" max="1" width="3.75390625" style="0" customWidth="1"/>
    <col min="2" max="2" width="59.375" style="0" customWidth="1"/>
    <col min="3" max="3" width="6.625" style="0" customWidth="1"/>
    <col min="4" max="4" width="9.875" style="0" customWidth="1"/>
    <col min="5" max="5" width="11.125" style="0" hidden="1" customWidth="1"/>
    <col min="6" max="6" width="11.00390625" style="0" customWidth="1"/>
  </cols>
  <sheetData>
    <row r="1" spans="1:6" ht="12.75">
      <c r="A1" s="155" t="s">
        <v>21</v>
      </c>
      <c r="B1" s="156"/>
      <c r="C1" s="156"/>
      <c r="D1" s="156"/>
      <c r="E1" s="156"/>
      <c r="F1" s="157"/>
    </row>
    <row r="2" spans="1:6" ht="12.75">
      <c r="A2" s="155" t="s">
        <v>11</v>
      </c>
      <c r="B2" s="156"/>
      <c r="C2" s="156"/>
      <c r="D2" s="156"/>
      <c r="E2" s="156"/>
      <c r="F2" s="157"/>
    </row>
    <row r="3" spans="1:6" ht="12.75">
      <c r="A3" s="158" t="s">
        <v>20</v>
      </c>
      <c r="B3" s="159" t="s">
        <v>5</v>
      </c>
      <c r="C3" s="155" t="s">
        <v>17</v>
      </c>
      <c r="D3" s="156"/>
      <c r="E3" s="157"/>
      <c r="F3" s="7"/>
    </row>
    <row r="4" spans="1:6" ht="21.75" customHeight="1">
      <c r="A4" s="158"/>
      <c r="B4" s="159"/>
      <c r="C4" s="2" t="s">
        <v>4</v>
      </c>
      <c r="D4" s="2" t="s">
        <v>18</v>
      </c>
      <c r="E4" s="2" t="s">
        <v>19</v>
      </c>
      <c r="F4" s="2" t="s">
        <v>16</v>
      </c>
    </row>
    <row r="5" spans="1:6" ht="9.75" customHeight="1" hidden="1">
      <c r="A5" s="15"/>
      <c r="B5" s="3"/>
      <c r="C5" s="1"/>
      <c r="D5" s="1"/>
      <c r="E5" s="1"/>
      <c r="F5" s="6">
        <v>3.528</v>
      </c>
    </row>
    <row r="6" spans="1:6" ht="15" customHeight="1">
      <c r="A6" s="15" t="s">
        <v>0</v>
      </c>
      <c r="B6" s="3" t="s">
        <v>1</v>
      </c>
      <c r="C6" s="1"/>
      <c r="D6" s="1"/>
      <c r="E6" s="1"/>
      <c r="F6" s="6"/>
    </row>
    <row r="7" spans="1:6" ht="14.25" customHeight="1">
      <c r="A7" s="204" t="s">
        <v>24</v>
      </c>
      <c r="B7" s="65" t="s">
        <v>22</v>
      </c>
      <c r="C7" s="61"/>
      <c r="D7" s="62"/>
      <c r="E7" s="11"/>
      <c r="F7" s="24"/>
    </row>
    <row r="8" spans="1:6" ht="14.25" customHeight="1">
      <c r="A8" s="205"/>
      <c r="B8" s="66" t="s">
        <v>23</v>
      </c>
      <c r="C8" s="63">
        <v>2</v>
      </c>
      <c r="D8" s="64">
        <v>420</v>
      </c>
      <c r="E8" s="48">
        <v>420</v>
      </c>
      <c r="F8" s="26">
        <f>F5*E8</f>
        <v>1481.76</v>
      </c>
    </row>
    <row r="9" spans="1:6" ht="11.25" customHeight="1">
      <c r="A9" s="204" t="s">
        <v>41</v>
      </c>
      <c r="B9" s="71" t="s">
        <v>46</v>
      </c>
      <c r="C9" s="67"/>
      <c r="D9" s="68"/>
      <c r="E9" s="47"/>
      <c r="F9" s="44"/>
    </row>
    <row r="10" spans="1:6" ht="12" customHeight="1">
      <c r="A10" s="206"/>
      <c r="B10" s="70" t="s">
        <v>47</v>
      </c>
      <c r="C10" s="67">
        <v>1</v>
      </c>
      <c r="D10" s="69">
        <v>210</v>
      </c>
      <c r="E10" s="208">
        <v>1085</v>
      </c>
      <c r="F10" s="150">
        <f>E10*F5</f>
        <v>3827.88</v>
      </c>
    </row>
    <row r="11" spans="1:6" ht="14.25" customHeight="1">
      <c r="A11" s="206"/>
      <c r="B11" s="70" t="s">
        <v>48</v>
      </c>
      <c r="C11" s="67">
        <v>1</v>
      </c>
      <c r="D11" s="69">
        <v>250</v>
      </c>
      <c r="E11" s="209"/>
      <c r="F11" s="211"/>
    </row>
    <row r="12" spans="1:6" ht="15" customHeight="1">
      <c r="A12" s="206"/>
      <c r="B12" s="70" t="s">
        <v>49</v>
      </c>
      <c r="C12" s="67">
        <v>1</v>
      </c>
      <c r="D12" s="69">
        <v>625</v>
      </c>
      <c r="E12" s="210"/>
      <c r="F12" s="151"/>
    </row>
    <row r="13" spans="1:6" ht="15" customHeight="1">
      <c r="A13" s="206"/>
      <c r="B13" s="71" t="s">
        <v>50</v>
      </c>
      <c r="C13" s="67"/>
      <c r="D13" s="68"/>
      <c r="E13" s="47"/>
      <c r="F13" s="44"/>
    </row>
    <row r="14" spans="1:6" ht="14.25" customHeight="1">
      <c r="A14" s="206"/>
      <c r="B14" s="70" t="s">
        <v>51</v>
      </c>
      <c r="C14" s="67">
        <v>0.3</v>
      </c>
      <c r="D14" s="69">
        <v>81</v>
      </c>
      <c r="E14" s="208">
        <v>435.72</v>
      </c>
      <c r="F14" s="150">
        <f>E14*F5</f>
        <v>1537.22016</v>
      </c>
    </row>
    <row r="15" spans="1:6" ht="12.75">
      <c r="A15" s="206"/>
      <c r="B15" s="70" t="s">
        <v>52</v>
      </c>
      <c r="C15" s="67">
        <v>1</v>
      </c>
      <c r="D15" s="69">
        <v>4.38</v>
      </c>
      <c r="E15" s="209"/>
      <c r="F15" s="211"/>
    </row>
    <row r="16" spans="1:6" ht="12.75">
      <c r="A16" s="206"/>
      <c r="B16" s="70" t="s">
        <v>53</v>
      </c>
      <c r="C16" s="67">
        <v>1</v>
      </c>
      <c r="D16" s="69">
        <v>180</v>
      </c>
      <c r="E16" s="209"/>
      <c r="F16" s="211"/>
    </row>
    <row r="17" spans="1:6" ht="12.75">
      <c r="A17" s="206"/>
      <c r="B17" s="70" t="s">
        <v>54</v>
      </c>
      <c r="C17" s="67">
        <v>0.2</v>
      </c>
      <c r="D17" s="69">
        <v>11.7</v>
      </c>
      <c r="E17" s="209"/>
      <c r="F17" s="211"/>
    </row>
    <row r="18" spans="1:6" ht="12.75">
      <c r="A18" s="206"/>
      <c r="B18" s="70" t="s">
        <v>55</v>
      </c>
      <c r="C18" s="67">
        <v>2</v>
      </c>
      <c r="D18" s="69">
        <v>16</v>
      </c>
      <c r="E18" s="209"/>
      <c r="F18" s="211"/>
    </row>
    <row r="19" spans="1:6" ht="12.75">
      <c r="A19" s="206"/>
      <c r="B19" s="70" t="s">
        <v>56</v>
      </c>
      <c r="C19" s="67">
        <v>1</v>
      </c>
      <c r="D19" s="69">
        <v>11.82</v>
      </c>
      <c r="E19" s="209"/>
      <c r="F19" s="211"/>
    </row>
    <row r="20" spans="1:6" ht="12.75">
      <c r="A20" s="206"/>
      <c r="B20" s="70" t="s">
        <v>57</v>
      </c>
      <c r="C20" s="67">
        <v>1.5</v>
      </c>
      <c r="D20" s="69">
        <v>64.35</v>
      </c>
      <c r="E20" s="209"/>
      <c r="F20" s="211"/>
    </row>
    <row r="21" spans="1:6" ht="12.75">
      <c r="A21" s="206"/>
      <c r="B21" s="70" t="s">
        <v>58</v>
      </c>
      <c r="C21" s="67">
        <v>0.5</v>
      </c>
      <c r="D21" s="69">
        <v>51.47</v>
      </c>
      <c r="E21" s="209"/>
      <c r="F21" s="211"/>
    </row>
    <row r="22" spans="1:6" ht="12.75">
      <c r="A22" s="206"/>
      <c r="B22" s="70" t="s">
        <v>59</v>
      </c>
      <c r="C22" s="67">
        <v>1</v>
      </c>
      <c r="D22" s="69">
        <v>15</v>
      </c>
      <c r="E22" s="210"/>
      <c r="F22" s="151"/>
    </row>
    <row r="23" spans="1:6" ht="12.75">
      <c r="A23" s="206"/>
      <c r="B23" s="71" t="s">
        <v>45</v>
      </c>
      <c r="C23" s="67"/>
      <c r="D23" s="68"/>
      <c r="E23" s="51"/>
      <c r="F23" s="44"/>
    </row>
    <row r="24" spans="1:6" ht="12.75">
      <c r="A24" s="206"/>
      <c r="B24" s="70" t="s">
        <v>60</v>
      </c>
      <c r="C24" s="67">
        <v>1</v>
      </c>
      <c r="D24" s="69">
        <v>464.1</v>
      </c>
      <c r="E24" s="212">
        <v>502.1</v>
      </c>
      <c r="F24" s="150">
        <f>E24*F5</f>
        <v>1771.4088000000002</v>
      </c>
    </row>
    <row r="25" spans="1:6" ht="12.75">
      <c r="A25" s="207"/>
      <c r="B25" s="70" t="s">
        <v>44</v>
      </c>
      <c r="C25" s="67">
        <v>2</v>
      </c>
      <c r="D25" s="69">
        <v>38</v>
      </c>
      <c r="E25" s="214"/>
      <c r="F25" s="151"/>
    </row>
    <row r="26" spans="1:6" ht="15">
      <c r="A26" s="190" t="s">
        <v>79</v>
      </c>
      <c r="B26" s="53" t="s">
        <v>72</v>
      </c>
      <c r="C26" s="1"/>
      <c r="D26" s="1"/>
      <c r="E26" s="51"/>
      <c r="F26" s="44"/>
    </row>
    <row r="27" spans="1:6" ht="12.75">
      <c r="A27" s="191"/>
      <c r="B27" s="77" t="s">
        <v>73</v>
      </c>
      <c r="C27" s="74">
        <v>1</v>
      </c>
      <c r="D27" s="75">
        <v>19.17</v>
      </c>
      <c r="E27" s="212">
        <v>704.35</v>
      </c>
      <c r="F27" s="150">
        <f>E27*F5</f>
        <v>2484.9468</v>
      </c>
    </row>
    <row r="28" spans="1:6" ht="12.75">
      <c r="A28" s="191"/>
      <c r="B28" s="77" t="s">
        <v>74</v>
      </c>
      <c r="C28" s="74">
        <v>5.8</v>
      </c>
      <c r="D28" s="75">
        <v>393.21</v>
      </c>
      <c r="E28" s="213"/>
      <c r="F28" s="211"/>
    </row>
    <row r="29" spans="1:6" ht="12.75">
      <c r="A29" s="191"/>
      <c r="B29" s="77" t="s">
        <v>75</v>
      </c>
      <c r="C29" s="74">
        <v>2.5</v>
      </c>
      <c r="D29" s="75">
        <v>162.5</v>
      </c>
      <c r="E29" s="213"/>
      <c r="F29" s="211"/>
    </row>
    <row r="30" spans="1:6" ht="12.75">
      <c r="A30" s="191"/>
      <c r="B30" s="77" t="s">
        <v>51</v>
      </c>
      <c r="C30" s="74">
        <v>0.2</v>
      </c>
      <c r="D30" s="75">
        <v>54</v>
      </c>
      <c r="E30" s="213"/>
      <c r="F30" s="211"/>
    </row>
    <row r="31" spans="1:6" ht="12.75">
      <c r="A31" s="191"/>
      <c r="B31" s="77" t="s">
        <v>55</v>
      </c>
      <c r="C31" s="74">
        <v>3</v>
      </c>
      <c r="D31" s="75">
        <v>24</v>
      </c>
      <c r="E31" s="213"/>
      <c r="F31" s="211"/>
    </row>
    <row r="32" spans="1:6" ht="12.75">
      <c r="A32" s="191"/>
      <c r="B32" s="77" t="s">
        <v>58</v>
      </c>
      <c r="C32" s="74">
        <v>0.5</v>
      </c>
      <c r="D32" s="75">
        <v>51.47</v>
      </c>
      <c r="E32" s="214"/>
      <c r="F32" s="151"/>
    </row>
    <row r="33" spans="1:6" ht="12.75">
      <c r="A33" s="191"/>
      <c r="B33" s="65" t="s">
        <v>76</v>
      </c>
      <c r="C33" s="74"/>
      <c r="D33" s="76"/>
      <c r="E33" s="43"/>
      <c r="F33" s="26"/>
    </row>
    <row r="34" spans="1:6" ht="12.75">
      <c r="A34" s="191"/>
      <c r="B34" s="77" t="s">
        <v>77</v>
      </c>
      <c r="C34" s="74">
        <v>4</v>
      </c>
      <c r="D34" s="75">
        <v>270.4</v>
      </c>
      <c r="E34" s="199">
        <v>582.66</v>
      </c>
      <c r="F34" s="150">
        <f>E34*F5</f>
        <v>2055.62448</v>
      </c>
    </row>
    <row r="35" spans="1:6" ht="12.75">
      <c r="A35" s="192"/>
      <c r="B35" s="77" t="s">
        <v>78</v>
      </c>
      <c r="C35" s="74">
        <v>3</v>
      </c>
      <c r="D35" s="75">
        <v>312.26</v>
      </c>
      <c r="E35" s="200"/>
      <c r="F35" s="151"/>
    </row>
    <row r="36" spans="1:6" ht="15">
      <c r="A36" s="190" t="s">
        <v>89</v>
      </c>
      <c r="B36" s="53" t="s">
        <v>90</v>
      </c>
      <c r="C36" s="1"/>
      <c r="D36" s="1"/>
      <c r="E36" s="43"/>
      <c r="F36" s="44"/>
    </row>
    <row r="37" spans="1:6" ht="12.75">
      <c r="A37" s="192"/>
      <c r="B37" s="77" t="s">
        <v>91</v>
      </c>
      <c r="C37" s="74">
        <v>54</v>
      </c>
      <c r="D37" s="76">
        <v>2430</v>
      </c>
      <c r="E37" s="12">
        <v>2430</v>
      </c>
      <c r="F37" s="26">
        <f>E37*F5</f>
        <v>8573.04</v>
      </c>
    </row>
    <row r="38" spans="1:6" ht="15">
      <c r="A38" s="190" t="s">
        <v>102</v>
      </c>
      <c r="B38" s="53" t="s">
        <v>100</v>
      </c>
      <c r="C38" s="1"/>
      <c r="D38" s="1"/>
      <c r="E38" s="43"/>
      <c r="F38" s="44"/>
    </row>
    <row r="39" spans="1:6" ht="12.75">
      <c r="A39" s="192"/>
      <c r="B39" s="77" t="s">
        <v>101</v>
      </c>
      <c r="C39" s="74">
        <v>1</v>
      </c>
      <c r="D39" s="75">
        <v>180</v>
      </c>
      <c r="E39" s="12">
        <v>180</v>
      </c>
      <c r="F39" s="26">
        <f>E39*F5</f>
        <v>635.04</v>
      </c>
    </row>
    <row r="40" spans="1:6" ht="15">
      <c r="A40" s="190" t="s">
        <v>136</v>
      </c>
      <c r="B40" s="53" t="s">
        <v>143</v>
      </c>
      <c r="C40" s="1"/>
      <c r="D40" s="1"/>
      <c r="E40" s="43"/>
      <c r="F40" s="44"/>
    </row>
    <row r="41" spans="1:6" ht="12.75">
      <c r="A41" s="191"/>
      <c r="B41" s="77" t="s">
        <v>144</v>
      </c>
      <c r="C41" s="92">
        <v>3</v>
      </c>
      <c r="D41" s="93">
        <v>38.1</v>
      </c>
      <c r="E41" s="199">
        <v>407.58</v>
      </c>
      <c r="F41" s="150">
        <f>E41*F5</f>
        <v>1437.9422399999999</v>
      </c>
    </row>
    <row r="42" spans="1:6" ht="12.75">
      <c r="A42" s="191"/>
      <c r="B42" s="77" t="s">
        <v>64</v>
      </c>
      <c r="C42" s="92">
        <v>3</v>
      </c>
      <c r="D42" s="93">
        <v>120</v>
      </c>
      <c r="E42" s="201"/>
      <c r="F42" s="211"/>
    </row>
    <row r="43" spans="1:6" ht="12.75">
      <c r="A43" s="191"/>
      <c r="B43" s="77" t="s">
        <v>145</v>
      </c>
      <c r="C43" s="92">
        <v>12</v>
      </c>
      <c r="D43" s="93">
        <v>7.2</v>
      </c>
      <c r="E43" s="201"/>
      <c r="F43" s="211"/>
    </row>
    <row r="44" spans="1:6" ht="12.75">
      <c r="A44" s="191"/>
      <c r="B44" s="77" t="s">
        <v>146</v>
      </c>
      <c r="C44" s="92">
        <v>1</v>
      </c>
      <c r="D44" s="93">
        <v>33</v>
      </c>
      <c r="E44" s="201"/>
      <c r="F44" s="211"/>
    </row>
    <row r="45" spans="1:6" ht="12.75">
      <c r="A45" s="191"/>
      <c r="B45" s="77" t="s">
        <v>44</v>
      </c>
      <c r="C45" s="92">
        <v>3</v>
      </c>
      <c r="D45" s="93">
        <v>43.8</v>
      </c>
      <c r="E45" s="201"/>
      <c r="F45" s="211"/>
    </row>
    <row r="46" spans="1:6" ht="12.75">
      <c r="A46" s="191"/>
      <c r="B46" s="77" t="s">
        <v>147</v>
      </c>
      <c r="C46" s="92">
        <v>12</v>
      </c>
      <c r="D46" s="93">
        <v>6.48</v>
      </c>
      <c r="E46" s="201"/>
      <c r="F46" s="211"/>
    </row>
    <row r="47" spans="1:6" ht="12.75">
      <c r="A47" s="192"/>
      <c r="B47" s="77" t="s">
        <v>65</v>
      </c>
      <c r="C47" s="92">
        <v>3</v>
      </c>
      <c r="D47" s="93">
        <v>159</v>
      </c>
      <c r="E47" s="200"/>
      <c r="F47" s="151"/>
    </row>
    <row r="48" spans="1:6" ht="12.75">
      <c r="A48" s="190" t="s">
        <v>111</v>
      </c>
      <c r="B48" s="124" t="s">
        <v>167</v>
      </c>
      <c r="C48" s="137"/>
      <c r="D48" s="138"/>
      <c r="E48" s="139"/>
      <c r="F48" s="123">
        <f>SUM(F8:F47)</f>
        <v>23804.862480000003</v>
      </c>
    </row>
    <row r="49" spans="1:6" ht="12.75">
      <c r="A49" s="191"/>
      <c r="B49" s="128" t="s">
        <v>171</v>
      </c>
      <c r="C49" s="140"/>
      <c r="D49" s="141"/>
      <c r="E49" s="142"/>
      <c r="F49" s="122"/>
    </row>
    <row r="50" spans="1:6" ht="15">
      <c r="A50" s="191"/>
      <c r="B50" s="53" t="s">
        <v>115</v>
      </c>
      <c r="C50" s="1"/>
      <c r="D50" s="1"/>
      <c r="E50" s="43"/>
      <c r="F50" s="44"/>
    </row>
    <row r="51" spans="1:6" ht="12.75">
      <c r="A51" s="192"/>
      <c r="B51" s="87" t="s">
        <v>116</v>
      </c>
      <c r="C51" s="84">
        <v>2</v>
      </c>
      <c r="D51" s="86">
        <v>130.2</v>
      </c>
      <c r="E51" s="43"/>
      <c r="F51" s="26">
        <v>130.2</v>
      </c>
    </row>
    <row r="52" spans="1:6" ht="15">
      <c r="A52" s="190" t="s">
        <v>156</v>
      </c>
      <c r="B52" s="91" t="s">
        <v>148</v>
      </c>
      <c r="C52" s="1"/>
      <c r="D52" s="1"/>
      <c r="E52" s="43"/>
      <c r="F52" s="44"/>
    </row>
    <row r="53" spans="1:6" ht="12.75">
      <c r="A53" s="191"/>
      <c r="B53" s="87" t="s">
        <v>149</v>
      </c>
      <c r="C53" s="84">
        <v>8</v>
      </c>
      <c r="D53" s="86">
        <v>12.4</v>
      </c>
      <c r="E53" s="199">
        <v>512.4</v>
      </c>
      <c r="F53" s="150">
        <f>E53*F5</f>
        <v>1807.7472</v>
      </c>
    </row>
    <row r="54" spans="1:6" ht="12.75">
      <c r="A54" s="191"/>
      <c r="B54" s="87" t="s">
        <v>150</v>
      </c>
      <c r="C54" s="84">
        <v>1</v>
      </c>
      <c r="D54" s="86">
        <v>500</v>
      </c>
      <c r="E54" s="200"/>
      <c r="F54" s="151"/>
    </row>
    <row r="55" spans="1:6" ht="15">
      <c r="A55" s="191"/>
      <c r="B55" s="82" t="s">
        <v>159</v>
      </c>
      <c r="C55" s="84"/>
      <c r="D55" s="86"/>
      <c r="E55" s="16"/>
      <c r="F55" s="25"/>
    </row>
    <row r="56" spans="1:6" ht="12.75">
      <c r="A56" s="192"/>
      <c r="B56" s="87" t="s">
        <v>160</v>
      </c>
      <c r="C56" s="84">
        <v>2</v>
      </c>
      <c r="D56" s="85">
        <v>7300</v>
      </c>
      <c r="E56" s="16">
        <v>7300</v>
      </c>
      <c r="F56" s="25">
        <v>7300</v>
      </c>
    </row>
    <row r="57" spans="1:6" ht="12.75">
      <c r="A57" s="3" t="s">
        <v>2</v>
      </c>
      <c r="B57" s="172" t="s">
        <v>3</v>
      </c>
      <c r="C57" s="173"/>
      <c r="D57" s="1"/>
      <c r="E57" s="1"/>
      <c r="F57" s="20"/>
    </row>
    <row r="58" spans="1:6" ht="12.75" customHeight="1">
      <c r="A58" s="10"/>
      <c r="B58" s="166" t="s">
        <v>6</v>
      </c>
      <c r="C58" s="167"/>
      <c r="D58" s="167"/>
      <c r="E58" s="168"/>
      <c r="F58" s="20">
        <v>28768.97</v>
      </c>
    </row>
    <row r="59" spans="1:6" ht="14.25" customHeight="1">
      <c r="A59" s="18"/>
      <c r="B59" s="166" t="s">
        <v>117</v>
      </c>
      <c r="C59" s="167"/>
      <c r="D59" s="167"/>
      <c r="E59" s="168"/>
      <c r="F59" s="20">
        <v>39090.61</v>
      </c>
    </row>
    <row r="60" spans="1:6" ht="12.75" customHeight="1">
      <c r="A60" s="18"/>
      <c r="B60" s="166" t="s">
        <v>118</v>
      </c>
      <c r="C60" s="167"/>
      <c r="D60" s="167"/>
      <c r="E60" s="168"/>
      <c r="F60" s="20">
        <v>5513.94</v>
      </c>
    </row>
    <row r="61" spans="1:6" ht="12.75" customHeight="1">
      <c r="A61" s="18"/>
      <c r="B61" s="166" t="s">
        <v>119</v>
      </c>
      <c r="C61" s="167"/>
      <c r="D61" s="167"/>
      <c r="E61" s="168"/>
      <c r="F61" s="20">
        <v>1690.2</v>
      </c>
    </row>
    <row r="62" spans="1:6" ht="15.75">
      <c r="A62" s="19"/>
      <c r="B62" s="181" t="s">
        <v>120</v>
      </c>
      <c r="C62" s="182"/>
      <c r="D62" s="182"/>
      <c r="E62" s="183"/>
      <c r="F62" s="20">
        <v>2949.45</v>
      </c>
    </row>
    <row r="63" spans="1:6" ht="15.75">
      <c r="A63" s="19"/>
      <c r="B63" s="181" t="s">
        <v>121</v>
      </c>
      <c r="C63" s="182"/>
      <c r="D63" s="182"/>
      <c r="E63" s="183"/>
      <c r="F63" s="20">
        <v>17025.53</v>
      </c>
    </row>
    <row r="64" spans="1:6" ht="12.75" customHeight="1">
      <c r="A64" s="59"/>
      <c r="B64" s="184" t="s">
        <v>163</v>
      </c>
      <c r="C64" s="185"/>
      <c r="D64" s="185"/>
      <c r="E64" s="186"/>
      <c r="F64" s="96">
        <v>8002</v>
      </c>
    </row>
    <row r="65" spans="1:6" ht="12.75" customHeight="1">
      <c r="A65" s="49"/>
      <c r="B65" s="184" t="s">
        <v>164</v>
      </c>
      <c r="C65" s="185"/>
      <c r="D65" s="185"/>
      <c r="E65" s="186"/>
      <c r="F65" s="96">
        <v>4926.71</v>
      </c>
    </row>
    <row r="66" spans="1:6" ht="12.75">
      <c r="A66" s="49"/>
      <c r="B66" s="187" t="s">
        <v>7</v>
      </c>
      <c r="C66" s="188"/>
      <c r="D66" s="188"/>
      <c r="E66" s="189"/>
      <c r="F66" s="103">
        <f>SUM(F48:F65)</f>
        <v>141010.21968</v>
      </c>
    </row>
    <row r="67" spans="1:6" ht="15.75" customHeight="1">
      <c r="A67" s="101"/>
      <c r="B67" s="178" t="s">
        <v>165</v>
      </c>
      <c r="C67" s="179"/>
      <c r="D67" s="179"/>
      <c r="E67" s="180"/>
      <c r="F67" s="102">
        <v>153959.79</v>
      </c>
    </row>
    <row r="68" spans="1:6" ht="12" customHeight="1">
      <c r="A68" s="101"/>
      <c r="B68" s="178" t="s">
        <v>168</v>
      </c>
      <c r="C68" s="179"/>
      <c r="D68" s="179"/>
      <c r="E68" s="180"/>
      <c r="F68" s="102">
        <f>F67-F66</f>
        <v>12949.570319999999</v>
      </c>
    </row>
  </sheetData>
  <sheetProtection/>
  <mergeCells count="39">
    <mergeCell ref="E14:E22"/>
    <mergeCell ref="F14:F22"/>
    <mergeCell ref="E24:E25"/>
    <mergeCell ref="F24:F25"/>
    <mergeCell ref="B64:E64"/>
    <mergeCell ref="B65:E65"/>
    <mergeCell ref="F34:F35"/>
    <mergeCell ref="F53:F54"/>
    <mergeCell ref="B60:E60"/>
    <mergeCell ref="B61:E61"/>
    <mergeCell ref="B68:E68"/>
    <mergeCell ref="A40:A47"/>
    <mergeCell ref="B66:E66"/>
    <mergeCell ref="B67:E67"/>
    <mergeCell ref="A52:A56"/>
    <mergeCell ref="E53:E54"/>
    <mergeCell ref="E41:E47"/>
    <mergeCell ref="F41:F47"/>
    <mergeCell ref="E27:E32"/>
    <mergeCell ref="F27:F32"/>
    <mergeCell ref="E34:E35"/>
    <mergeCell ref="A38:A39"/>
    <mergeCell ref="A36:A37"/>
    <mergeCell ref="A1:F1"/>
    <mergeCell ref="A2:F2"/>
    <mergeCell ref="A3:A4"/>
    <mergeCell ref="B3:B4"/>
    <mergeCell ref="C3:E3"/>
    <mergeCell ref="A26:A35"/>
    <mergeCell ref="A7:A8"/>
    <mergeCell ref="A9:A25"/>
    <mergeCell ref="E10:E12"/>
    <mergeCell ref="F10:F12"/>
    <mergeCell ref="B62:E62"/>
    <mergeCell ref="B57:C57"/>
    <mergeCell ref="B63:E63"/>
    <mergeCell ref="B58:E58"/>
    <mergeCell ref="B59:E59"/>
    <mergeCell ref="A48:A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6">
      <selection activeCell="F36" sqref="F36"/>
    </sheetView>
  </sheetViews>
  <sheetFormatPr defaultColWidth="9.00390625" defaultRowHeight="12.75"/>
  <cols>
    <col min="1" max="1" width="3.875" style="0" customWidth="1"/>
    <col min="2" max="2" width="55.625" style="0" customWidth="1"/>
    <col min="3" max="3" width="8.25390625" style="0" customWidth="1"/>
    <col min="4" max="4" width="9.375" style="0" customWidth="1"/>
    <col min="5" max="5" width="7.75390625" style="0" customWidth="1"/>
    <col min="6" max="6" width="11.125" style="0" customWidth="1"/>
  </cols>
  <sheetData>
    <row r="1" spans="1:6" ht="12" customHeight="1">
      <c r="A1" s="155" t="s">
        <v>21</v>
      </c>
      <c r="B1" s="156"/>
      <c r="C1" s="156"/>
      <c r="D1" s="156"/>
      <c r="E1" s="156"/>
      <c r="F1" s="157"/>
    </row>
    <row r="2" spans="1:6" ht="12.75">
      <c r="A2" s="223" t="s">
        <v>12</v>
      </c>
      <c r="B2" s="224"/>
      <c r="C2" s="224"/>
      <c r="D2" s="224"/>
      <c r="E2" s="224"/>
      <c r="F2" s="225"/>
    </row>
    <row r="3" spans="1:6" ht="10.5" customHeight="1">
      <c r="A3" s="226" t="s">
        <v>20</v>
      </c>
      <c r="B3" s="227" t="s">
        <v>5</v>
      </c>
      <c r="C3" s="223" t="s">
        <v>17</v>
      </c>
      <c r="D3" s="224"/>
      <c r="E3" s="225"/>
      <c r="F3" s="28"/>
    </row>
    <row r="4" spans="1:6" ht="28.5" customHeight="1">
      <c r="A4" s="226"/>
      <c r="B4" s="227"/>
      <c r="C4" s="27" t="s">
        <v>4</v>
      </c>
      <c r="D4" s="27" t="s">
        <v>18</v>
      </c>
      <c r="E4" s="27" t="s">
        <v>19</v>
      </c>
      <c r="F4" s="27" t="s">
        <v>16</v>
      </c>
    </row>
    <row r="5" spans="1:6" ht="12" customHeight="1" hidden="1">
      <c r="A5" s="29"/>
      <c r="B5" s="30"/>
      <c r="C5" s="31"/>
      <c r="D5" s="31"/>
      <c r="E5" s="31"/>
      <c r="F5" s="6">
        <v>3.528</v>
      </c>
    </row>
    <row r="6" spans="1:6" ht="12" customHeight="1">
      <c r="A6" s="29" t="s">
        <v>0</v>
      </c>
      <c r="B6" s="30" t="s">
        <v>1</v>
      </c>
      <c r="C6" s="31"/>
      <c r="D6" s="31"/>
      <c r="E6" s="31"/>
      <c r="F6" s="32"/>
    </row>
    <row r="7" spans="1:6" ht="12" customHeight="1">
      <c r="A7" s="215" t="s">
        <v>79</v>
      </c>
      <c r="B7" s="53" t="s">
        <v>72</v>
      </c>
      <c r="C7" s="1"/>
      <c r="D7" s="1"/>
      <c r="E7" s="33"/>
      <c r="F7" s="34"/>
    </row>
    <row r="8" spans="1:6" ht="12.75" customHeight="1">
      <c r="A8" s="216"/>
      <c r="B8" s="77" t="s">
        <v>75</v>
      </c>
      <c r="C8" s="78">
        <v>2.5</v>
      </c>
      <c r="D8" s="75">
        <v>162.5</v>
      </c>
      <c r="E8" s="217">
        <v>1843.08</v>
      </c>
      <c r="F8" s="219">
        <f>F5*E8</f>
        <v>6502.38624</v>
      </c>
    </row>
    <row r="9" spans="1:6" ht="12.75" customHeight="1">
      <c r="A9" s="216"/>
      <c r="B9" s="77" t="s">
        <v>51</v>
      </c>
      <c r="C9" s="78">
        <v>0.3</v>
      </c>
      <c r="D9" s="75">
        <v>81</v>
      </c>
      <c r="E9" s="228"/>
      <c r="F9" s="229"/>
    </row>
    <row r="10" spans="1:6" ht="12.75">
      <c r="A10" s="216"/>
      <c r="B10" s="77" t="s">
        <v>80</v>
      </c>
      <c r="C10" s="78">
        <v>1</v>
      </c>
      <c r="D10" s="75">
        <v>8.5</v>
      </c>
      <c r="E10" s="228"/>
      <c r="F10" s="229"/>
    </row>
    <row r="11" spans="1:6" ht="12.75">
      <c r="A11" s="216"/>
      <c r="B11" s="77" t="s">
        <v>81</v>
      </c>
      <c r="C11" s="78">
        <v>2</v>
      </c>
      <c r="D11" s="75">
        <v>520</v>
      </c>
      <c r="E11" s="228"/>
      <c r="F11" s="229"/>
    </row>
    <row r="12" spans="1:6" ht="12.75">
      <c r="A12" s="216"/>
      <c r="B12" s="77" t="s">
        <v>82</v>
      </c>
      <c r="C12" s="78">
        <v>1</v>
      </c>
      <c r="D12" s="75">
        <v>15.6</v>
      </c>
      <c r="E12" s="228"/>
      <c r="F12" s="229"/>
    </row>
    <row r="13" spans="1:6" ht="12.75">
      <c r="A13" s="216"/>
      <c r="B13" s="77" t="s">
        <v>83</v>
      </c>
      <c r="C13" s="78">
        <v>1</v>
      </c>
      <c r="D13" s="75">
        <v>26</v>
      </c>
      <c r="E13" s="228"/>
      <c r="F13" s="229"/>
    </row>
    <row r="14" spans="1:6" ht="12.75">
      <c r="A14" s="216"/>
      <c r="B14" s="77" t="s">
        <v>84</v>
      </c>
      <c r="C14" s="78">
        <v>1</v>
      </c>
      <c r="D14" s="75">
        <v>22.4</v>
      </c>
      <c r="E14" s="228"/>
      <c r="F14" s="229"/>
    </row>
    <row r="15" spans="1:6" ht="12.75">
      <c r="A15" s="216"/>
      <c r="B15" s="77" t="s">
        <v>85</v>
      </c>
      <c r="C15" s="78">
        <v>15</v>
      </c>
      <c r="D15" s="75">
        <v>955.62</v>
      </c>
      <c r="E15" s="228"/>
      <c r="F15" s="229"/>
    </row>
    <row r="16" spans="1:6" ht="11.25" customHeight="1">
      <c r="A16" s="230"/>
      <c r="B16" s="77" t="s">
        <v>58</v>
      </c>
      <c r="C16" s="78">
        <v>0.5</v>
      </c>
      <c r="D16" s="75">
        <v>51.46</v>
      </c>
      <c r="E16" s="218"/>
      <c r="F16" s="220"/>
    </row>
    <row r="17" spans="1:6" ht="15">
      <c r="A17" s="215" t="s">
        <v>97</v>
      </c>
      <c r="B17" s="53" t="s">
        <v>95</v>
      </c>
      <c r="C17" s="1"/>
      <c r="D17" s="1"/>
      <c r="E17" s="45"/>
      <c r="F17" s="46"/>
    </row>
    <row r="18" spans="1:6" ht="12.75">
      <c r="A18" s="230"/>
      <c r="B18" s="77" t="s">
        <v>96</v>
      </c>
      <c r="C18" s="74">
        <v>1</v>
      </c>
      <c r="D18" s="75">
        <v>453.46</v>
      </c>
      <c r="E18" s="35">
        <v>453.46</v>
      </c>
      <c r="F18" s="41">
        <f>E18*F5</f>
        <v>1599.8068799999999</v>
      </c>
    </row>
    <row r="19" spans="1:6" ht="15">
      <c r="A19" s="215" t="s">
        <v>174</v>
      </c>
      <c r="B19" s="82" t="s">
        <v>161</v>
      </c>
      <c r="C19" s="1"/>
      <c r="D19" s="1"/>
      <c r="E19" s="35"/>
      <c r="F19" s="41"/>
    </row>
    <row r="20" spans="1:6" ht="12.75">
      <c r="A20" s="216"/>
      <c r="B20" s="87" t="s">
        <v>53</v>
      </c>
      <c r="C20" s="84">
        <v>1</v>
      </c>
      <c r="D20" s="86">
        <v>165</v>
      </c>
      <c r="E20" s="35">
        <v>165</v>
      </c>
      <c r="F20" s="41">
        <f>E20*F5</f>
        <v>582.12</v>
      </c>
    </row>
    <row r="21" spans="1:6" ht="12.75">
      <c r="A21" s="108"/>
      <c r="B21" s="124" t="s">
        <v>167</v>
      </c>
      <c r="C21" s="125"/>
      <c r="D21" s="126"/>
      <c r="E21" s="143"/>
      <c r="F21" s="144">
        <f>SUM(F8:F20)</f>
        <v>8684.31312</v>
      </c>
    </row>
    <row r="22" spans="1:6" ht="12.75">
      <c r="A22" s="108"/>
      <c r="B22" s="128" t="s">
        <v>171</v>
      </c>
      <c r="C22" s="129"/>
      <c r="D22" s="62"/>
      <c r="E22" s="33"/>
      <c r="F22" s="145"/>
    </row>
    <row r="23" spans="1:6" ht="15">
      <c r="A23" s="215" t="s">
        <v>156</v>
      </c>
      <c r="B23" s="53" t="s">
        <v>148</v>
      </c>
      <c r="C23" s="1"/>
      <c r="D23" s="1"/>
      <c r="E23" s="35"/>
      <c r="F23" s="41"/>
    </row>
    <row r="24" spans="1:6" ht="12.75">
      <c r="A24" s="216"/>
      <c r="B24" s="87" t="s">
        <v>149</v>
      </c>
      <c r="C24" s="84">
        <v>8</v>
      </c>
      <c r="D24" s="86">
        <v>12.4</v>
      </c>
      <c r="E24" s="217">
        <v>512.4</v>
      </c>
      <c r="F24" s="219">
        <f>E24*F5</f>
        <v>1807.7472</v>
      </c>
    </row>
    <row r="25" spans="1:6" ht="12.75" customHeight="1">
      <c r="A25" s="216"/>
      <c r="B25" s="87" t="s">
        <v>150</v>
      </c>
      <c r="C25" s="84">
        <v>1</v>
      </c>
      <c r="D25" s="86">
        <v>500</v>
      </c>
      <c r="E25" s="218"/>
      <c r="F25" s="220"/>
    </row>
    <row r="26" spans="1:6" ht="10.5" customHeight="1">
      <c r="A26" s="30" t="s">
        <v>2</v>
      </c>
      <c r="B26" s="221" t="s">
        <v>3</v>
      </c>
      <c r="C26" s="222"/>
      <c r="D26" s="31"/>
      <c r="E26" s="36"/>
      <c r="F26" s="42"/>
    </row>
    <row r="27" spans="1:6" ht="15" customHeight="1">
      <c r="A27" s="37"/>
      <c r="B27" s="166" t="s">
        <v>6</v>
      </c>
      <c r="C27" s="167"/>
      <c r="D27" s="167"/>
      <c r="E27" s="168"/>
      <c r="F27" s="20">
        <v>29058.79</v>
      </c>
    </row>
    <row r="28" spans="1:6" ht="12.75" customHeight="1">
      <c r="A28" s="38"/>
      <c r="B28" s="166" t="s">
        <v>117</v>
      </c>
      <c r="C28" s="167"/>
      <c r="D28" s="167"/>
      <c r="E28" s="168"/>
      <c r="F28" s="20">
        <v>39243.66</v>
      </c>
    </row>
    <row r="29" spans="1:6" ht="16.5" customHeight="1">
      <c r="A29" s="38"/>
      <c r="B29" s="166" t="s">
        <v>118</v>
      </c>
      <c r="C29" s="167"/>
      <c r="D29" s="167"/>
      <c r="E29" s="168"/>
      <c r="F29" s="20">
        <v>5426.06</v>
      </c>
    </row>
    <row r="30" spans="1:6" ht="16.5" customHeight="1">
      <c r="A30" s="39"/>
      <c r="B30" s="166" t="s">
        <v>119</v>
      </c>
      <c r="C30" s="167"/>
      <c r="D30" s="167"/>
      <c r="E30" s="168"/>
      <c r="F30" s="20">
        <v>1708.56</v>
      </c>
    </row>
    <row r="31" spans="1:6" ht="12" customHeight="1">
      <c r="A31" s="39"/>
      <c r="B31" s="181" t="s">
        <v>120</v>
      </c>
      <c r="C31" s="182"/>
      <c r="D31" s="182"/>
      <c r="E31" s="183"/>
      <c r="F31" s="20">
        <v>1426.08</v>
      </c>
    </row>
    <row r="32" spans="1:6" ht="13.5" customHeight="1">
      <c r="A32" s="39"/>
      <c r="B32" s="181" t="s">
        <v>121</v>
      </c>
      <c r="C32" s="182"/>
      <c r="D32" s="182"/>
      <c r="E32" s="183"/>
      <c r="F32" s="20">
        <v>17197.05</v>
      </c>
    </row>
    <row r="33" spans="1:6" ht="13.5" customHeight="1">
      <c r="A33" s="59"/>
      <c r="B33" s="184" t="s">
        <v>163</v>
      </c>
      <c r="C33" s="185"/>
      <c r="D33" s="185"/>
      <c r="E33" s="186"/>
      <c r="F33" s="96">
        <v>8082.61</v>
      </c>
    </row>
    <row r="34" spans="1:6" ht="15.75" customHeight="1">
      <c r="A34" s="49"/>
      <c r="B34" s="184" t="s">
        <v>164</v>
      </c>
      <c r="C34" s="185"/>
      <c r="D34" s="185"/>
      <c r="E34" s="186"/>
      <c r="F34" s="96">
        <v>5718.39</v>
      </c>
    </row>
    <row r="35" spans="1:6" ht="15" customHeight="1">
      <c r="A35" s="49"/>
      <c r="B35" s="187" t="s">
        <v>7</v>
      </c>
      <c r="C35" s="188"/>
      <c r="D35" s="188"/>
      <c r="E35" s="189"/>
      <c r="F35" s="103">
        <f>SUM(F21:F34)</f>
        <v>118353.26032</v>
      </c>
    </row>
    <row r="36" spans="1:6" ht="15" customHeight="1">
      <c r="A36" s="49"/>
      <c r="B36" s="178" t="s">
        <v>165</v>
      </c>
      <c r="C36" s="179"/>
      <c r="D36" s="179"/>
      <c r="E36" s="180"/>
      <c r="F36" s="102">
        <v>178696.11</v>
      </c>
    </row>
    <row r="37" spans="1:6" ht="15" customHeight="1">
      <c r="A37" s="101"/>
      <c r="B37" s="178" t="s">
        <v>168</v>
      </c>
      <c r="C37" s="179"/>
      <c r="D37" s="179"/>
      <c r="E37" s="180"/>
      <c r="F37" s="102">
        <f>F36-F35</f>
        <v>60342.849679999985</v>
      </c>
    </row>
  </sheetData>
  <sheetProtection/>
  <mergeCells count="25">
    <mergeCell ref="A17:A18"/>
    <mergeCell ref="B35:E35"/>
    <mergeCell ref="B36:E36"/>
    <mergeCell ref="B37:E37"/>
    <mergeCell ref="B28:E28"/>
    <mergeCell ref="B29:E29"/>
    <mergeCell ref="A23:A25"/>
    <mergeCell ref="B32:E32"/>
    <mergeCell ref="A1:F1"/>
    <mergeCell ref="A2:F2"/>
    <mergeCell ref="A3:A4"/>
    <mergeCell ref="B3:B4"/>
    <mergeCell ref="C3:E3"/>
    <mergeCell ref="E8:E16"/>
    <mergeCell ref="F8:F16"/>
    <mergeCell ref="A7:A16"/>
    <mergeCell ref="A19:A20"/>
    <mergeCell ref="B33:E33"/>
    <mergeCell ref="B34:E34"/>
    <mergeCell ref="E24:E25"/>
    <mergeCell ref="F24:F25"/>
    <mergeCell ref="B27:E27"/>
    <mergeCell ref="B26:C26"/>
    <mergeCell ref="B30:E30"/>
    <mergeCell ref="B31:E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5">
      <selection activeCell="F49" sqref="F49"/>
    </sheetView>
  </sheetViews>
  <sheetFormatPr defaultColWidth="9.00390625" defaultRowHeight="12.75"/>
  <cols>
    <col min="1" max="1" width="3.75390625" style="0" customWidth="1"/>
    <col min="2" max="2" width="54.625" style="0" customWidth="1"/>
    <col min="3" max="3" width="8.00390625" style="0" customWidth="1"/>
    <col min="4" max="4" width="10.625" style="0" customWidth="1"/>
    <col min="5" max="5" width="11.25390625" style="0" hidden="1" customWidth="1"/>
    <col min="6" max="6" width="11.25390625" style="0" customWidth="1"/>
  </cols>
  <sheetData>
    <row r="1" spans="1:6" ht="12.75">
      <c r="A1" s="155" t="s">
        <v>21</v>
      </c>
      <c r="B1" s="156"/>
      <c r="C1" s="156"/>
      <c r="D1" s="156"/>
      <c r="E1" s="156"/>
      <c r="F1" s="157"/>
    </row>
    <row r="2" spans="1:6" ht="12.75">
      <c r="A2" s="155" t="s">
        <v>13</v>
      </c>
      <c r="B2" s="156"/>
      <c r="C2" s="156"/>
      <c r="D2" s="156"/>
      <c r="E2" s="156"/>
      <c r="F2" s="157"/>
    </row>
    <row r="3" spans="1:6" ht="12.75">
      <c r="A3" s="158" t="s">
        <v>20</v>
      </c>
      <c r="B3" s="159" t="s">
        <v>5</v>
      </c>
      <c r="C3" s="155" t="s">
        <v>17</v>
      </c>
      <c r="D3" s="156"/>
      <c r="E3" s="157"/>
      <c r="F3" s="7"/>
    </row>
    <row r="4" spans="1:6" ht="23.25" customHeight="1">
      <c r="A4" s="158"/>
      <c r="B4" s="159"/>
      <c r="C4" s="2" t="s">
        <v>4</v>
      </c>
      <c r="D4" s="2" t="s">
        <v>18</v>
      </c>
      <c r="E4" s="2" t="s">
        <v>19</v>
      </c>
      <c r="F4" s="2" t="s">
        <v>16</v>
      </c>
    </row>
    <row r="5" spans="1:6" ht="0.75" customHeight="1">
      <c r="A5" s="15"/>
      <c r="B5" s="3"/>
      <c r="C5" s="1"/>
      <c r="D5" s="1"/>
      <c r="E5" s="1"/>
      <c r="F5" s="6">
        <v>3.528</v>
      </c>
    </row>
    <row r="6" spans="1:6" ht="14.25" customHeight="1">
      <c r="A6" s="15" t="s">
        <v>0</v>
      </c>
      <c r="B6" s="3" t="s">
        <v>1</v>
      </c>
      <c r="C6" s="1"/>
      <c r="D6" s="1"/>
      <c r="E6" s="1"/>
      <c r="F6" s="8"/>
    </row>
    <row r="7" spans="1:6" ht="11.25" customHeight="1">
      <c r="A7" s="204" t="s">
        <v>41</v>
      </c>
      <c r="B7" s="71" t="s">
        <v>61</v>
      </c>
      <c r="C7" s="67"/>
      <c r="D7" s="68"/>
      <c r="E7" s="11"/>
      <c r="F7" s="21"/>
    </row>
    <row r="8" spans="1:6" ht="12.75" customHeight="1">
      <c r="A8" s="231"/>
      <c r="B8" s="70" t="s">
        <v>62</v>
      </c>
      <c r="C8" s="67">
        <v>8.38</v>
      </c>
      <c r="D8" s="69">
        <v>141.62</v>
      </c>
      <c r="E8" s="208">
        <v>1348.62</v>
      </c>
      <c r="F8" s="150">
        <f>F5*E8</f>
        <v>4757.93136</v>
      </c>
    </row>
    <row r="9" spans="1:6" ht="11.25" customHeight="1">
      <c r="A9" s="231"/>
      <c r="B9" s="70" t="s">
        <v>63</v>
      </c>
      <c r="C9" s="67">
        <v>14.2</v>
      </c>
      <c r="D9" s="68">
        <v>1207</v>
      </c>
      <c r="E9" s="210"/>
      <c r="F9" s="151"/>
    </row>
    <row r="10" spans="1:6" ht="12" customHeight="1">
      <c r="A10" s="231"/>
      <c r="B10" s="71" t="s">
        <v>45</v>
      </c>
      <c r="C10" s="67"/>
      <c r="D10" s="68"/>
      <c r="E10" s="12"/>
      <c r="F10" s="26"/>
    </row>
    <row r="11" spans="1:6" ht="11.25" customHeight="1">
      <c r="A11" s="231"/>
      <c r="B11" s="70" t="s">
        <v>42</v>
      </c>
      <c r="C11" s="67">
        <v>1</v>
      </c>
      <c r="D11" s="69">
        <v>370</v>
      </c>
      <c r="E11" s="208">
        <v>498</v>
      </c>
      <c r="F11" s="150">
        <f>E11*F5</f>
        <v>1756.944</v>
      </c>
    </row>
    <row r="12" spans="1:6" ht="12.75">
      <c r="A12" s="231"/>
      <c r="B12" s="70" t="s">
        <v>44</v>
      </c>
      <c r="C12" s="67">
        <v>2</v>
      </c>
      <c r="D12" s="69">
        <v>38</v>
      </c>
      <c r="E12" s="209"/>
      <c r="F12" s="211"/>
    </row>
    <row r="13" spans="1:6" ht="10.5" customHeight="1">
      <c r="A13" s="231"/>
      <c r="B13" s="70" t="s">
        <v>64</v>
      </c>
      <c r="C13" s="67">
        <v>1</v>
      </c>
      <c r="D13" s="69">
        <v>40</v>
      </c>
      <c r="E13" s="209"/>
      <c r="F13" s="211"/>
    </row>
    <row r="14" spans="1:6" ht="12.75">
      <c r="A14" s="231"/>
      <c r="B14" s="70" t="s">
        <v>65</v>
      </c>
      <c r="C14" s="67">
        <v>1</v>
      </c>
      <c r="D14" s="69">
        <v>50</v>
      </c>
      <c r="E14" s="210"/>
      <c r="F14" s="151"/>
    </row>
    <row r="15" spans="1:6" ht="12.75">
      <c r="A15" s="231"/>
      <c r="B15" s="71" t="s">
        <v>66</v>
      </c>
      <c r="C15" s="72"/>
      <c r="D15" s="1"/>
      <c r="E15" s="48"/>
      <c r="F15" s="26"/>
    </row>
    <row r="16" spans="1:6" ht="12.75">
      <c r="A16" s="205"/>
      <c r="B16" s="70" t="s">
        <v>54</v>
      </c>
      <c r="C16" s="67">
        <v>0.5</v>
      </c>
      <c r="D16" s="69">
        <v>29.25</v>
      </c>
      <c r="E16" s="48">
        <v>29.25</v>
      </c>
      <c r="F16" s="26">
        <f>E16*F5</f>
        <v>103.194</v>
      </c>
    </row>
    <row r="17" spans="1:6" ht="15">
      <c r="A17" s="204" t="s">
        <v>89</v>
      </c>
      <c r="B17" s="53" t="s">
        <v>92</v>
      </c>
      <c r="C17" s="1"/>
      <c r="D17" s="1"/>
      <c r="E17" s="48"/>
      <c r="F17" s="26"/>
    </row>
    <row r="18" spans="1:6" ht="12.75">
      <c r="A18" s="207"/>
      <c r="B18" s="77" t="s">
        <v>87</v>
      </c>
      <c r="C18" s="74">
        <v>1</v>
      </c>
      <c r="D18" s="75">
        <v>520</v>
      </c>
      <c r="E18" s="48">
        <v>520</v>
      </c>
      <c r="F18" s="26">
        <f>E18*F5</f>
        <v>1834.56</v>
      </c>
    </row>
    <row r="19" spans="1:6" ht="15">
      <c r="A19" s="232" t="s">
        <v>99</v>
      </c>
      <c r="B19" s="53" t="s">
        <v>61</v>
      </c>
      <c r="C19" s="1"/>
      <c r="D19" s="1"/>
      <c r="E19" s="48"/>
      <c r="F19" s="26"/>
    </row>
    <row r="20" spans="1:6" ht="12.75">
      <c r="A20" s="233"/>
      <c r="B20" s="77" t="s">
        <v>98</v>
      </c>
      <c r="C20" s="74">
        <v>4</v>
      </c>
      <c r="D20" s="75">
        <v>180</v>
      </c>
      <c r="E20" s="208">
        <v>1030</v>
      </c>
      <c r="F20" s="150">
        <f>E20*F5</f>
        <v>3633.84</v>
      </c>
    </row>
    <row r="21" spans="1:6" ht="12.75">
      <c r="A21" s="233"/>
      <c r="B21" s="77" t="s">
        <v>103</v>
      </c>
      <c r="C21" s="74">
        <v>10</v>
      </c>
      <c r="D21" s="75">
        <v>850</v>
      </c>
      <c r="E21" s="210"/>
      <c r="F21" s="151"/>
    </row>
    <row r="22" spans="1:6" ht="12.75">
      <c r="A22" s="233"/>
      <c r="B22" s="65" t="s">
        <v>104</v>
      </c>
      <c r="C22" s="74"/>
      <c r="D22" s="76"/>
      <c r="E22" s="48"/>
      <c r="F22" s="26"/>
    </row>
    <row r="23" spans="1:6" ht="12.75">
      <c r="A23" s="233"/>
      <c r="B23" s="77" t="s">
        <v>81</v>
      </c>
      <c r="C23" s="74">
        <v>1</v>
      </c>
      <c r="D23" s="75">
        <v>260</v>
      </c>
      <c r="E23" s="48">
        <v>260</v>
      </c>
      <c r="F23" s="26">
        <f>E23*F5</f>
        <v>917.28</v>
      </c>
    </row>
    <row r="24" spans="1:6" ht="15">
      <c r="A24" s="233"/>
      <c r="B24" s="82" t="s">
        <v>105</v>
      </c>
      <c r="C24" s="1"/>
      <c r="D24" s="1"/>
      <c r="E24" s="48"/>
      <c r="F24" s="26"/>
    </row>
    <row r="25" spans="1:6" ht="12.75">
      <c r="A25" s="233"/>
      <c r="B25" s="77" t="s">
        <v>96</v>
      </c>
      <c r="C25" s="74">
        <v>1</v>
      </c>
      <c r="D25" s="75">
        <v>453.46</v>
      </c>
      <c r="E25" s="208">
        <v>472.46</v>
      </c>
      <c r="F25" s="150">
        <f>E25*F5</f>
        <v>1666.83888</v>
      </c>
    </row>
    <row r="26" spans="1:6" ht="12.75">
      <c r="A26" s="233"/>
      <c r="B26" s="77" t="s">
        <v>106</v>
      </c>
      <c r="C26" s="74">
        <v>1</v>
      </c>
      <c r="D26" s="75">
        <v>19</v>
      </c>
      <c r="E26" s="210"/>
      <c r="F26" s="151"/>
    </row>
    <row r="27" spans="1:6" ht="12.75">
      <c r="A27" s="146"/>
      <c r="B27" s="124" t="s">
        <v>167</v>
      </c>
      <c r="C27" s="125"/>
      <c r="D27" s="126"/>
      <c r="E27" s="127"/>
      <c r="F27" s="123">
        <f>SUM(F8:F26)</f>
        <v>14670.588240000001</v>
      </c>
    </row>
    <row r="28" spans="1:6" ht="12.75">
      <c r="A28" s="146"/>
      <c r="B28" s="128" t="s">
        <v>171</v>
      </c>
      <c r="C28" s="74"/>
      <c r="D28" s="75"/>
      <c r="E28" s="57"/>
      <c r="F28" s="25"/>
    </row>
    <row r="29" spans="1:6" ht="15">
      <c r="A29" s="204" t="s">
        <v>94</v>
      </c>
      <c r="B29" s="53" t="s">
        <v>93</v>
      </c>
      <c r="C29" s="1"/>
      <c r="D29" s="1"/>
      <c r="E29" s="48"/>
      <c r="F29" s="26"/>
    </row>
    <row r="30" spans="1:6" ht="12.75">
      <c r="A30" s="207"/>
      <c r="B30" s="81" t="s">
        <v>69</v>
      </c>
      <c r="C30" s="79">
        <v>1</v>
      </c>
      <c r="D30" s="80">
        <v>14.6</v>
      </c>
      <c r="E30" s="48"/>
      <c r="F30" s="26">
        <v>14.6</v>
      </c>
    </row>
    <row r="31" spans="1:6" ht="15">
      <c r="A31" s="204" t="s">
        <v>97</v>
      </c>
      <c r="B31" s="82" t="s">
        <v>93</v>
      </c>
      <c r="C31" s="1"/>
      <c r="D31" s="83"/>
      <c r="E31" s="48"/>
      <c r="F31" s="26"/>
    </row>
    <row r="32" spans="1:6" ht="12.75" customHeight="1">
      <c r="A32" s="207"/>
      <c r="B32" s="77" t="s">
        <v>87</v>
      </c>
      <c r="C32" s="74">
        <v>1</v>
      </c>
      <c r="D32" s="75">
        <v>520</v>
      </c>
      <c r="E32" s="48">
        <v>520</v>
      </c>
      <c r="F32" s="26">
        <f>E32*F5</f>
        <v>1834.56</v>
      </c>
    </row>
    <row r="33" spans="1:6" ht="16.5" customHeight="1">
      <c r="A33" s="190" t="s">
        <v>156</v>
      </c>
      <c r="B33" s="82" t="s">
        <v>148</v>
      </c>
      <c r="C33" s="94"/>
      <c r="D33" s="95"/>
      <c r="E33" s="48"/>
      <c r="F33" s="26"/>
    </row>
    <row r="34" spans="1:6" ht="12.75">
      <c r="A34" s="191"/>
      <c r="B34" s="87" t="s">
        <v>149</v>
      </c>
      <c r="C34" s="84">
        <v>8</v>
      </c>
      <c r="D34" s="86">
        <v>12.4</v>
      </c>
      <c r="E34" s="208">
        <v>512.4</v>
      </c>
      <c r="F34" s="150">
        <f>E34*F5</f>
        <v>1807.7472</v>
      </c>
    </row>
    <row r="35" spans="1:6" ht="12.75">
      <c r="A35" s="191"/>
      <c r="B35" s="87" t="s">
        <v>150</v>
      </c>
      <c r="C35" s="84">
        <v>1</v>
      </c>
      <c r="D35" s="86">
        <v>500</v>
      </c>
      <c r="E35" s="210"/>
      <c r="F35" s="151"/>
    </row>
    <row r="36" spans="1:6" ht="15">
      <c r="A36" s="191"/>
      <c r="B36" s="82" t="s">
        <v>162</v>
      </c>
      <c r="C36" s="94"/>
      <c r="D36" s="95"/>
      <c r="E36" s="48"/>
      <c r="F36" s="26"/>
    </row>
    <row r="37" spans="1:6" ht="12.75">
      <c r="A37" s="192"/>
      <c r="B37" s="87" t="s">
        <v>160</v>
      </c>
      <c r="C37" s="84">
        <v>1</v>
      </c>
      <c r="D37" s="85">
        <v>3650</v>
      </c>
      <c r="E37" s="48">
        <v>3650</v>
      </c>
      <c r="F37" s="26">
        <v>3650</v>
      </c>
    </row>
    <row r="38" spans="1:6" ht="12.75">
      <c r="A38" s="3" t="s">
        <v>2</v>
      </c>
      <c r="B38" s="172" t="s">
        <v>3</v>
      </c>
      <c r="C38" s="173"/>
      <c r="D38" s="1"/>
      <c r="E38" s="1"/>
      <c r="F38" s="20"/>
    </row>
    <row r="39" spans="1:6" ht="12" customHeight="1">
      <c r="A39" s="37"/>
      <c r="B39" s="166" t="s">
        <v>6</v>
      </c>
      <c r="C39" s="167"/>
      <c r="D39" s="167"/>
      <c r="E39" s="168"/>
      <c r="F39" s="20">
        <v>21420.02</v>
      </c>
    </row>
    <row r="40" spans="1:6" ht="12" customHeight="1">
      <c r="A40" s="38"/>
      <c r="B40" s="166" t="s">
        <v>117</v>
      </c>
      <c r="C40" s="167"/>
      <c r="D40" s="167"/>
      <c r="E40" s="168"/>
      <c r="F40" s="20">
        <v>34137.56</v>
      </c>
    </row>
    <row r="41" spans="1:6" ht="10.5" customHeight="1">
      <c r="A41" s="38"/>
      <c r="B41" s="166" t="s">
        <v>118</v>
      </c>
      <c r="C41" s="167"/>
      <c r="D41" s="167"/>
      <c r="E41" s="168"/>
      <c r="F41" s="20">
        <v>3553.47</v>
      </c>
    </row>
    <row r="42" spans="1:6" ht="10.5" customHeight="1">
      <c r="A42" s="39"/>
      <c r="B42" s="166" t="s">
        <v>119</v>
      </c>
      <c r="C42" s="167"/>
      <c r="D42" s="167"/>
      <c r="E42" s="168"/>
      <c r="F42" s="20">
        <v>1258.44</v>
      </c>
    </row>
    <row r="43" spans="1:6" ht="12.75" customHeight="1">
      <c r="A43" s="39"/>
      <c r="B43" s="181" t="s">
        <v>120</v>
      </c>
      <c r="C43" s="182"/>
      <c r="D43" s="182"/>
      <c r="E43" s="183"/>
      <c r="F43" s="20">
        <v>2451.62</v>
      </c>
    </row>
    <row r="44" spans="1:6" ht="11.25" customHeight="1">
      <c r="A44" s="39"/>
      <c r="B44" s="181" t="s">
        <v>121</v>
      </c>
      <c r="C44" s="182"/>
      <c r="D44" s="182"/>
      <c r="E44" s="183"/>
      <c r="F44" s="20">
        <v>12676.41</v>
      </c>
    </row>
    <row r="45" spans="1:6" ht="10.5" customHeight="1">
      <c r="A45" s="59"/>
      <c r="B45" s="184" t="s">
        <v>163</v>
      </c>
      <c r="C45" s="185"/>
      <c r="D45" s="185"/>
      <c r="E45" s="186"/>
      <c r="F45" s="96">
        <v>5957.91</v>
      </c>
    </row>
    <row r="46" spans="1:6" ht="11.25" customHeight="1">
      <c r="A46" s="49"/>
      <c r="B46" s="184" t="s">
        <v>164</v>
      </c>
      <c r="C46" s="185"/>
      <c r="D46" s="185"/>
      <c r="E46" s="186"/>
      <c r="F46" s="96">
        <v>4788.07</v>
      </c>
    </row>
    <row r="47" spans="1:6" ht="10.5" customHeight="1">
      <c r="A47" s="49"/>
      <c r="B47" s="187" t="s">
        <v>7</v>
      </c>
      <c r="C47" s="188"/>
      <c r="D47" s="188"/>
      <c r="E47" s="189"/>
      <c r="F47" s="97">
        <f>SUM(F27:F46)</f>
        <v>108220.99544</v>
      </c>
    </row>
    <row r="48" spans="1:6" ht="11.25" customHeight="1">
      <c r="A48" s="49"/>
      <c r="B48" s="178" t="s">
        <v>165</v>
      </c>
      <c r="C48" s="179"/>
      <c r="D48" s="179"/>
      <c r="E48" s="180"/>
      <c r="F48" s="20">
        <v>118477</v>
      </c>
    </row>
    <row r="49" spans="1:6" ht="12" customHeight="1">
      <c r="A49" s="49"/>
      <c r="B49" s="178" t="s">
        <v>168</v>
      </c>
      <c r="C49" s="179"/>
      <c r="D49" s="179"/>
      <c r="E49" s="180"/>
      <c r="F49" s="20">
        <v>10255</v>
      </c>
    </row>
  </sheetData>
  <sheetProtection/>
  <mergeCells count="33">
    <mergeCell ref="C3:E3"/>
    <mergeCell ref="E11:E14"/>
    <mergeCell ref="B45:E45"/>
    <mergeCell ref="B46:E46"/>
    <mergeCell ref="B47:E47"/>
    <mergeCell ref="B48:E48"/>
    <mergeCell ref="B49:E49"/>
    <mergeCell ref="A17:A18"/>
    <mergeCell ref="A19:A26"/>
    <mergeCell ref="E20:E21"/>
    <mergeCell ref="F20:F21"/>
    <mergeCell ref="E25:E26"/>
    <mergeCell ref="F25:F26"/>
    <mergeCell ref="B43:E43"/>
    <mergeCell ref="A1:F1"/>
    <mergeCell ref="A2:F2"/>
    <mergeCell ref="A3:A4"/>
    <mergeCell ref="F11:F14"/>
    <mergeCell ref="A7:A16"/>
    <mergeCell ref="F8:F9"/>
    <mergeCell ref="E8:E9"/>
    <mergeCell ref="A31:A32"/>
    <mergeCell ref="B3:B4"/>
    <mergeCell ref="A29:A30"/>
    <mergeCell ref="B44:E44"/>
    <mergeCell ref="A33:A37"/>
    <mergeCell ref="E34:E35"/>
    <mergeCell ref="F34:F35"/>
    <mergeCell ref="B38:C38"/>
    <mergeCell ref="B39:E39"/>
    <mergeCell ref="B40:E40"/>
    <mergeCell ref="B41:E41"/>
    <mergeCell ref="B42:E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26">
      <selection activeCell="F59" sqref="F59"/>
    </sheetView>
  </sheetViews>
  <sheetFormatPr defaultColWidth="9.00390625" defaultRowHeight="12.75"/>
  <cols>
    <col min="1" max="1" width="4.00390625" style="0" customWidth="1"/>
    <col min="2" max="2" width="55.625" style="0" customWidth="1"/>
    <col min="3" max="3" width="8.875" style="0" customWidth="1"/>
    <col min="4" max="4" width="10.00390625" style="0" customWidth="1"/>
    <col min="5" max="5" width="10.25390625" style="0" hidden="1" customWidth="1"/>
    <col min="6" max="6" width="11.125" style="0" customWidth="1"/>
  </cols>
  <sheetData>
    <row r="1" spans="1:6" ht="12.75">
      <c r="A1" s="155" t="s">
        <v>21</v>
      </c>
      <c r="B1" s="156"/>
      <c r="C1" s="156"/>
      <c r="D1" s="156"/>
      <c r="E1" s="156"/>
      <c r="F1" s="157"/>
    </row>
    <row r="2" spans="1:6" ht="12.75">
      <c r="A2" s="155" t="s">
        <v>14</v>
      </c>
      <c r="B2" s="156"/>
      <c r="C2" s="156"/>
      <c r="D2" s="156"/>
      <c r="E2" s="156"/>
      <c r="F2" s="157"/>
    </row>
    <row r="3" spans="1:6" ht="12.75">
      <c r="A3" s="158" t="s">
        <v>20</v>
      </c>
      <c r="B3" s="159" t="s">
        <v>5</v>
      </c>
      <c r="C3" s="155" t="s">
        <v>17</v>
      </c>
      <c r="D3" s="156"/>
      <c r="E3" s="157"/>
      <c r="F3" s="7"/>
    </row>
    <row r="4" spans="1:6" ht="22.5" customHeight="1">
      <c r="A4" s="158"/>
      <c r="B4" s="159"/>
      <c r="C4" s="2" t="s">
        <v>4</v>
      </c>
      <c r="D4" s="2" t="s">
        <v>18</v>
      </c>
      <c r="E4" s="2" t="s">
        <v>19</v>
      </c>
      <c r="F4" s="2" t="s">
        <v>16</v>
      </c>
    </row>
    <row r="5" spans="1:6" ht="0.75" customHeight="1">
      <c r="A5" s="15"/>
      <c r="B5" s="3"/>
      <c r="C5" s="1"/>
      <c r="D5" s="1"/>
      <c r="E5" s="1"/>
      <c r="F5" s="6">
        <v>3.528</v>
      </c>
    </row>
    <row r="6" spans="1:6" ht="12" customHeight="1">
      <c r="A6" s="15" t="s">
        <v>0</v>
      </c>
      <c r="B6" s="3" t="s">
        <v>1</v>
      </c>
      <c r="C6" s="1"/>
      <c r="D6" s="1"/>
      <c r="E6" s="1"/>
      <c r="F6" s="6"/>
    </row>
    <row r="7" spans="1:6" ht="13.5" customHeight="1">
      <c r="A7" s="204" t="s">
        <v>41</v>
      </c>
      <c r="B7" s="71" t="s">
        <v>25</v>
      </c>
      <c r="C7" s="67"/>
      <c r="D7" s="68"/>
      <c r="E7" s="11"/>
      <c r="F7" s="13"/>
    </row>
    <row r="8" spans="1:6" ht="12.75">
      <c r="A8" s="231"/>
      <c r="B8" s="70" t="s">
        <v>26</v>
      </c>
      <c r="C8" s="109">
        <v>6</v>
      </c>
      <c r="D8" s="110">
        <v>66</v>
      </c>
      <c r="E8" s="48">
        <v>66</v>
      </c>
      <c r="F8" s="26">
        <f>E8*F5</f>
        <v>232.848</v>
      </c>
    </row>
    <row r="9" spans="1:6" ht="12.75">
      <c r="A9" s="231"/>
      <c r="B9" s="71" t="s">
        <v>27</v>
      </c>
      <c r="C9" s="109"/>
      <c r="D9" s="111"/>
      <c r="E9" s="48"/>
      <c r="F9" s="26"/>
    </row>
    <row r="10" spans="1:6" ht="12.75">
      <c r="A10" s="231"/>
      <c r="B10" s="70" t="s">
        <v>28</v>
      </c>
      <c r="C10" s="109">
        <v>1</v>
      </c>
      <c r="D10" s="110">
        <v>5.3</v>
      </c>
      <c r="E10" s="208">
        <v>10415.42</v>
      </c>
      <c r="F10" s="150">
        <f>E10*F5</f>
        <v>36745.60176</v>
      </c>
    </row>
    <row r="11" spans="1:6" ht="12.75">
      <c r="A11" s="231"/>
      <c r="B11" s="70" t="s">
        <v>29</v>
      </c>
      <c r="C11" s="109">
        <v>2</v>
      </c>
      <c r="D11" s="110">
        <v>3.8</v>
      </c>
      <c r="E11" s="209"/>
      <c r="F11" s="211"/>
    </row>
    <row r="12" spans="1:6" ht="12.75">
      <c r="A12" s="231"/>
      <c r="B12" s="70" t="s">
        <v>30</v>
      </c>
      <c r="C12" s="109">
        <v>1</v>
      </c>
      <c r="D12" s="110">
        <v>87</v>
      </c>
      <c r="E12" s="209"/>
      <c r="F12" s="211"/>
    </row>
    <row r="13" spans="1:6" ht="12.75">
      <c r="A13" s="231"/>
      <c r="B13" s="70" t="s">
        <v>31</v>
      </c>
      <c r="C13" s="109">
        <v>3</v>
      </c>
      <c r="D13" s="110">
        <v>447</v>
      </c>
      <c r="E13" s="209"/>
      <c r="F13" s="211"/>
    </row>
    <row r="14" spans="1:6" ht="12.75">
      <c r="A14" s="231"/>
      <c r="B14" s="70" t="s">
        <v>32</v>
      </c>
      <c r="C14" s="109">
        <v>17.5</v>
      </c>
      <c r="D14" s="110">
        <v>735</v>
      </c>
      <c r="E14" s="209"/>
      <c r="F14" s="211"/>
    </row>
    <row r="15" spans="1:6" ht="12.75">
      <c r="A15" s="231"/>
      <c r="B15" s="70" t="s">
        <v>33</v>
      </c>
      <c r="C15" s="109">
        <v>30</v>
      </c>
      <c r="D15" s="110">
        <v>582</v>
      </c>
      <c r="E15" s="209"/>
      <c r="F15" s="211"/>
    </row>
    <row r="16" spans="1:6" ht="12.75">
      <c r="A16" s="231"/>
      <c r="B16" s="70" t="s">
        <v>34</v>
      </c>
      <c r="C16" s="109">
        <v>18</v>
      </c>
      <c r="D16" s="110">
        <v>594</v>
      </c>
      <c r="E16" s="209"/>
      <c r="F16" s="211"/>
    </row>
    <row r="17" spans="1:6" ht="12.75">
      <c r="A17" s="231"/>
      <c r="B17" s="70" t="s">
        <v>35</v>
      </c>
      <c r="C17" s="109">
        <v>100</v>
      </c>
      <c r="D17" s="110">
        <v>49</v>
      </c>
      <c r="E17" s="209"/>
      <c r="F17" s="211"/>
    </row>
    <row r="18" spans="1:6" ht="12.75">
      <c r="A18" s="231"/>
      <c r="B18" s="70" t="s">
        <v>36</v>
      </c>
      <c r="C18" s="109">
        <v>50</v>
      </c>
      <c r="D18" s="110">
        <v>874</v>
      </c>
      <c r="E18" s="209"/>
      <c r="F18" s="211"/>
    </row>
    <row r="19" spans="1:6" ht="12.75">
      <c r="A19" s="231"/>
      <c r="B19" s="70" t="s">
        <v>37</v>
      </c>
      <c r="C19" s="109">
        <v>15</v>
      </c>
      <c r="D19" s="110">
        <v>318.75</v>
      </c>
      <c r="E19" s="209"/>
      <c r="F19" s="211"/>
    </row>
    <row r="20" spans="1:6" ht="12.75">
      <c r="A20" s="231"/>
      <c r="B20" s="70" t="s">
        <v>38</v>
      </c>
      <c r="C20" s="109">
        <v>3</v>
      </c>
      <c r="D20" s="110">
        <v>353.25</v>
      </c>
      <c r="E20" s="209"/>
      <c r="F20" s="211"/>
    </row>
    <row r="21" spans="1:6" ht="12.75">
      <c r="A21" s="231"/>
      <c r="B21" s="70" t="s">
        <v>39</v>
      </c>
      <c r="C21" s="109">
        <v>45</v>
      </c>
      <c r="D21" s="111">
        <v>4631.47</v>
      </c>
      <c r="E21" s="209"/>
      <c r="F21" s="211"/>
    </row>
    <row r="22" spans="1:6" ht="12.75">
      <c r="A22" s="205"/>
      <c r="B22" s="70" t="s">
        <v>40</v>
      </c>
      <c r="C22" s="109">
        <v>12</v>
      </c>
      <c r="D22" s="111">
        <v>1271.45</v>
      </c>
      <c r="E22" s="210"/>
      <c r="F22" s="151"/>
    </row>
    <row r="23" spans="1:6" ht="12.75">
      <c r="A23" s="56"/>
      <c r="B23" s="55" t="s">
        <v>67</v>
      </c>
      <c r="C23" s="112">
        <v>3.6</v>
      </c>
      <c r="D23" s="113">
        <v>463.4</v>
      </c>
      <c r="E23" s="57"/>
      <c r="F23" s="25"/>
    </row>
    <row r="24" spans="1:6" ht="15">
      <c r="A24" s="204" t="s">
        <v>71</v>
      </c>
      <c r="B24" s="73" t="s">
        <v>68</v>
      </c>
      <c r="C24" s="13"/>
      <c r="D24" s="114"/>
      <c r="E24" s="57"/>
      <c r="F24" s="25"/>
    </row>
    <row r="25" spans="1:6" ht="12.75">
      <c r="A25" s="206"/>
      <c r="B25" s="55" t="s">
        <v>64</v>
      </c>
      <c r="C25" s="60">
        <v>5</v>
      </c>
      <c r="D25" s="60">
        <v>200</v>
      </c>
      <c r="E25" s="208">
        <v>2955</v>
      </c>
      <c r="F25" s="150">
        <f>E25*F5</f>
        <v>10425.24</v>
      </c>
    </row>
    <row r="26" spans="1:6" ht="12.75">
      <c r="A26" s="206"/>
      <c r="B26" s="55" t="s">
        <v>42</v>
      </c>
      <c r="C26" s="60">
        <v>5</v>
      </c>
      <c r="D26" s="60">
        <v>2270</v>
      </c>
      <c r="E26" s="209"/>
      <c r="F26" s="211"/>
    </row>
    <row r="27" spans="1:6" ht="13.5" customHeight="1">
      <c r="A27" s="206"/>
      <c r="B27" s="55" t="s">
        <v>43</v>
      </c>
      <c r="C27" s="60">
        <v>1</v>
      </c>
      <c r="D27" s="60">
        <v>57</v>
      </c>
      <c r="E27" s="209"/>
      <c r="F27" s="211"/>
    </row>
    <row r="28" spans="1:6" ht="12.75">
      <c r="A28" s="206"/>
      <c r="B28" s="55" t="s">
        <v>69</v>
      </c>
      <c r="C28" s="60">
        <v>5</v>
      </c>
      <c r="D28" s="60">
        <v>99.75</v>
      </c>
      <c r="E28" s="209"/>
      <c r="F28" s="211"/>
    </row>
    <row r="29" spans="1:6" ht="14.25" customHeight="1">
      <c r="A29" s="206"/>
      <c r="B29" s="55" t="s">
        <v>65</v>
      </c>
      <c r="C29" s="60">
        <v>5</v>
      </c>
      <c r="D29" s="60">
        <v>250</v>
      </c>
      <c r="E29" s="209"/>
      <c r="F29" s="211"/>
    </row>
    <row r="30" spans="1:6" ht="12.75">
      <c r="A30" s="207"/>
      <c r="B30" s="55" t="s">
        <v>70</v>
      </c>
      <c r="C30" s="60">
        <v>6</v>
      </c>
      <c r="D30" s="60">
        <v>78</v>
      </c>
      <c r="E30" s="210"/>
      <c r="F30" s="151"/>
    </row>
    <row r="31" spans="1:6" ht="15">
      <c r="A31" s="204" t="s">
        <v>89</v>
      </c>
      <c r="B31" s="53" t="s">
        <v>86</v>
      </c>
      <c r="C31" s="4"/>
      <c r="D31" s="4"/>
      <c r="E31" s="57"/>
      <c r="F31" s="25"/>
    </row>
    <row r="32" spans="1:6" ht="12.75">
      <c r="A32" s="206"/>
      <c r="B32" s="77" t="s">
        <v>64</v>
      </c>
      <c r="C32" s="115">
        <v>2</v>
      </c>
      <c r="D32" s="116">
        <v>80</v>
      </c>
      <c r="E32" s="208">
        <v>843</v>
      </c>
      <c r="F32" s="150">
        <f>E32*F5</f>
        <v>2974.104</v>
      </c>
    </row>
    <row r="33" spans="1:6" ht="12.75">
      <c r="A33" s="206"/>
      <c r="B33" s="77" t="s">
        <v>87</v>
      </c>
      <c r="C33" s="115">
        <v>1</v>
      </c>
      <c r="D33" s="116">
        <v>520</v>
      </c>
      <c r="E33" s="209"/>
      <c r="F33" s="211"/>
    </row>
    <row r="34" spans="1:6" ht="12.75">
      <c r="A34" s="206"/>
      <c r="B34" s="77" t="s">
        <v>69</v>
      </c>
      <c r="C34" s="115">
        <v>2</v>
      </c>
      <c r="D34" s="116">
        <v>29.19</v>
      </c>
      <c r="E34" s="209"/>
      <c r="F34" s="211"/>
    </row>
    <row r="35" spans="1:6" ht="12.75">
      <c r="A35" s="206"/>
      <c r="B35" s="77" t="s">
        <v>88</v>
      </c>
      <c r="C35" s="115">
        <v>6</v>
      </c>
      <c r="D35" s="116">
        <v>108</v>
      </c>
      <c r="E35" s="209"/>
      <c r="F35" s="211"/>
    </row>
    <row r="36" spans="1:6" ht="12.75">
      <c r="A36" s="207"/>
      <c r="B36" s="77" t="s">
        <v>65</v>
      </c>
      <c r="C36" s="115">
        <v>2</v>
      </c>
      <c r="D36" s="116">
        <v>106</v>
      </c>
      <c r="E36" s="210"/>
      <c r="F36" s="151"/>
    </row>
    <row r="37" spans="1:6" ht="15">
      <c r="A37" s="204" t="s">
        <v>99</v>
      </c>
      <c r="B37" s="82" t="s">
        <v>61</v>
      </c>
      <c r="C37" s="4"/>
      <c r="D37" s="4"/>
      <c r="E37" s="57"/>
      <c r="F37" s="25"/>
    </row>
    <row r="38" spans="1:6" ht="12.75">
      <c r="A38" s="206"/>
      <c r="B38" s="77" t="s">
        <v>98</v>
      </c>
      <c r="C38" s="115">
        <v>3</v>
      </c>
      <c r="D38" s="116">
        <v>135</v>
      </c>
      <c r="E38" s="57">
        <v>135</v>
      </c>
      <c r="F38" s="25">
        <f>E38*F5</f>
        <v>476.28000000000003</v>
      </c>
    </row>
    <row r="39" spans="1:6" ht="12.75">
      <c r="A39" s="206"/>
      <c r="B39" s="65" t="s">
        <v>93</v>
      </c>
      <c r="C39" s="4"/>
      <c r="D39" s="4"/>
      <c r="E39" s="57"/>
      <c r="F39" s="25"/>
    </row>
    <row r="40" spans="1:6" ht="12.75">
      <c r="A40" s="207"/>
      <c r="B40" s="77" t="s">
        <v>87</v>
      </c>
      <c r="C40" s="115">
        <v>1</v>
      </c>
      <c r="D40" s="116">
        <v>520</v>
      </c>
      <c r="E40" s="57">
        <v>520</v>
      </c>
      <c r="F40" s="25">
        <f>E40*F5</f>
        <v>1834.56</v>
      </c>
    </row>
    <row r="41" spans="1:6" ht="15">
      <c r="A41" s="204" t="s">
        <v>137</v>
      </c>
      <c r="B41" s="91" t="s">
        <v>138</v>
      </c>
      <c r="C41" s="4"/>
      <c r="D41" s="4"/>
      <c r="E41" s="57"/>
      <c r="F41" s="25"/>
    </row>
    <row r="42" spans="1:6" ht="12.75">
      <c r="A42" s="207"/>
      <c r="B42" s="77" t="s">
        <v>112</v>
      </c>
      <c r="C42" s="115">
        <v>35</v>
      </c>
      <c r="D42" s="116">
        <v>195.5</v>
      </c>
      <c r="E42" s="57">
        <v>195.5</v>
      </c>
      <c r="F42" s="25">
        <f>E42*F5</f>
        <v>689.724</v>
      </c>
    </row>
    <row r="43" spans="1:6" ht="12.75">
      <c r="A43" s="107"/>
      <c r="B43" s="124" t="s">
        <v>167</v>
      </c>
      <c r="C43" s="147"/>
      <c r="D43" s="148"/>
      <c r="E43" s="127"/>
      <c r="F43" s="123">
        <f>SUM(F8:F42)</f>
        <v>53378.35775999999</v>
      </c>
    </row>
    <row r="44" spans="1:6" ht="12.75">
      <c r="A44" s="107"/>
      <c r="B44" s="128" t="s">
        <v>171</v>
      </c>
      <c r="C44" s="115"/>
      <c r="D44" s="116"/>
      <c r="E44" s="57"/>
      <c r="F44" s="25"/>
    </row>
    <row r="45" spans="1:6" ht="15">
      <c r="A45" s="204" t="s">
        <v>156</v>
      </c>
      <c r="B45" s="53" t="s">
        <v>148</v>
      </c>
      <c r="C45" s="4"/>
      <c r="D45" s="4"/>
      <c r="E45" s="57"/>
      <c r="F45" s="25"/>
    </row>
    <row r="46" spans="1:6" ht="12.75">
      <c r="A46" s="206"/>
      <c r="B46" s="87" t="s">
        <v>149</v>
      </c>
      <c r="C46" s="117">
        <v>7</v>
      </c>
      <c r="D46" s="118">
        <v>10.85</v>
      </c>
      <c r="E46" s="208">
        <v>510.85</v>
      </c>
      <c r="F46" s="150">
        <f>E46*F5</f>
        <v>1802.2788</v>
      </c>
    </row>
    <row r="47" spans="1:6" ht="12.75">
      <c r="A47" s="207"/>
      <c r="B47" s="87" t="s">
        <v>150</v>
      </c>
      <c r="C47" s="117">
        <v>1</v>
      </c>
      <c r="D47" s="118">
        <v>500</v>
      </c>
      <c r="E47" s="210"/>
      <c r="F47" s="151"/>
    </row>
    <row r="48" spans="1:6" ht="12.75">
      <c r="A48" s="3" t="s">
        <v>2</v>
      </c>
      <c r="B48" s="172" t="s">
        <v>3</v>
      </c>
      <c r="C48" s="173"/>
      <c r="D48" s="1"/>
      <c r="E48" s="1"/>
      <c r="F48" s="20"/>
    </row>
    <row r="49" spans="1:6" ht="12" customHeight="1">
      <c r="A49" s="37"/>
      <c r="B49" s="166" t="s">
        <v>6</v>
      </c>
      <c r="C49" s="167"/>
      <c r="D49" s="167"/>
      <c r="E49" s="168"/>
      <c r="F49" s="20">
        <v>21181.87</v>
      </c>
    </row>
    <row r="50" spans="1:6" ht="12" customHeight="1">
      <c r="A50" s="38"/>
      <c r="B50" s="166" t="s">
        <v>117</v>
      </c>
      <c r="C50" s="167"/>
      <c r="D50" s="167"/>
      <c r="E50" s="168"/>
      <c r="F50" s="20">
        <v>34259.44</v>
      </c>
    </row>
    <row r="51" spans="1:6" ht="12.75" customHeight="1">
      <c r="A51" s="38"/>
      <c r="B51" s="166" t="s">
        <v>118</v>
      </c>
      <c r="C51" s="167"/>
      <c r="D51" s="167"/>
      <c r="E51" s="168"/>
      <c r="F51" s="20"/>
    </row>
    <row r="52" spans="1:6" ht="12.75" customHeight="1">
      <c r="A52" s="39"/>
      <c r="B52" s="166" t="s">
        <v>119</v>
      </c>
      <c r="C52" s="167"/>
      <c r="D52" s="167"/>
      <c r="E52" s="168"/>
      <c r="F52" s="20">
        <v>1244.4</v>
      </c>
    </row>
    <row r="53" spans="1:6" ht="13.5" customHeight="1">
      <c r="A53" s="39"/>
      <c r="B53" s="181" t="s">
        <v>120</v>
      </c>
      <c r="C53" s="182"/>
      <c r="D53" s="182"/>
      <c r="E53" s="183"/>
      <c r="F53" s="20">
        <v>954.16</v>
      </c>
    </row>
    <row r="54" spans="1:6" ht="13.5" customHeight="1">
      <c r="A54" s="39"/>
      <c r="B54" s="181" t="s">
        <v>121</v>
      </c>
      <c r="C54" s="182"/>
      <c r="D54" s="182"/>
      <c r="E54" s="183"/>
      <c r="F54" s="20">
        <v>12535.47</v>
      </c>
    </row>
    <row r="55" spans="1:6" ht="12.75" customHeight="1">
      <c r="A55" s="59"/>
      <c r="B55" s="184" t="s">
        <v>163</v>
      </c>
      <c r="C55" s="185"/>
      <c r="D55" s="185"/>
      <c r="E55" s="186"/>
      <c r="F55" s="96">
        <v>5891.67</v>
      </c>
    </row>
    <row r="56" spans="1:6" ht="12.75" customHeight="1">
      <c r="A56" s="49"/>
      <c r="B56" s="184" t="s">
        <v>164</v>
      </c>
      <c r="C56" s="185"/>
      <c r="D56" s="185"/>
      <c r="E56" s="186"/>
      <c r="F56" s="96">
        <v>3895.52</v>
      </c>
    </row>
    <row r="57" spans="1:6" ht="12.75">
      <c r="A57" s="49"/>
      <c r="B57" s="187" t="s">
        <v>7</v>
      </c>
      <c r="C57" s="188"/>
      <c r="D57" s="188"/>
      <c r="E57" s="189"/>
      <c r="F57" s="103">
        <f>SUM(F43:F56)</f>
        <v>135143.16655999998</v>
      </c>
    </row>
    <row r="58" spans="1:6" ht="15.75" customHeight="1">
      <c r="A58" s="49"/>
      <c r="B58" s="178" t="s">
        <v>165</v>
      </c>
      <c r="C58" s="179"/>
      <c r="D58" s="179"/>
      <c r="E58" s="180"/>
      <c r="F58" s="102">
        <v>121735</v>
      </c>
    </row>
    <row r="59" spans="1:6" ht="12.75" customHeight="1">
      <c r="A59" s="49"/>
      <c r="B59" s="178" t="s">
        <v>166</v>
      </c>
      <c r="C59" s="179"/>
      <c r="D59" s="179"/>
      <c r="E59" s="180"/>
      <c r="F59" s="102">
        <f>F58-F57</f>
        <v>-13408.166559999983</v>
      </c>
    </row>
  </sheetData>
  <sheetProtection/>
  <mergeCells count="31">
    <mergeCell ref="A31:A36"/>
    <mergeCell ref="B55:E55"/>
    <mergeCell ref="B56:E56"/>
    <mergeCell ref="B57:E57"/>
    <mergeCell ref="B58:E58"/>
    <mergeCell ref="B59:E59"/>
    <mergeCell ref="B53:E53"/>
    <mergeCell ref="B54:E54"/>
    <mergeCell ref="A41:A42"/>
    <mergeCell ref="A37:A40"/>
    <mergeCell ref="F32:F36"/>
    <mergeCell ref="A7:A22"/>
    <mergeCell ref="E10:E22"/>
    <mergeCell ref="A24:A30"/>
    <mergeCell ref="E25:E30"/>
    <mergeCell ref="E46:E47"/>
    <mergeCell ref="F46:F47"/>
    <mergeCell ref="E32:E36"/>
    <mergeCell ref="B49:E49"/>
    <mergeCell ref="F10:F22"/>
    <mergeCell ref="F25:F30"/>
    <mergeCell ref="B50:E50"/>
    <mergeCell ref="B51:E51"/>
    <mergeCell ref="B52:E52"/>
    <mergeCell ref="A1:F1"/>
    <mergeCell ref="A2:F2"/>
    <mergeCell ref="B3:B4"/>
    <mergeCell ref="C3:E3"/>
    <mergeCell ref="A3:A4"/>
    <mergeCell ref="B48:C48"/>
    <mergeCell ref="A45:A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L32" sqref="L32"/>
    </sheetView>
  </sheetViews>
  <sheetFormatPr defaultColWidth="9.00390625" defaultRowHeight="12.75"/>
  <cols>
    <col min="1" max="1" width="2.875" style="0" customWidth="1"/>
    <col min="2" max="2" width="51.75390625" style="0" customWidth="1"/>
    <col min="3" max="3" width="9.875" style="0" customWidth="1"/>
    <col min="4" max="4" width="12.00390625" style="0" customWidth="1"/>
    <col min="5" max="5" width="11.125" style="0" hidden="1" customWidth="1"/>
    <col min="6" max="6" width="10.625" style="0" customWidth="1"/>
  </cols>
  <sheetData>
    <row r="1" spans="1:6" ht="12.75">
      <c r="A1" s="155" t="s">
        <v>21</v>
      </c>
      <c r="B1" s="156"/>
      <c r="C1" s="156"/>
      <c r="D1" s="156"/>
      <c r="E1" s="156"/>
      <c r="F1" s="157"/>
    </row>
    <row r="2" spans="1:6" ht="12.75">
      <c r="A2" s="155" t="s">
        <v>15</v>
      </c>
      <c r="B2" s="156"/>
      <c r="C2" s="156"/>
      <c r="D2" s="156"/>
      <c r="E2" s="156"/>
      <c r="F2" s="157"/>
    </row>
    <row r="3" spans="1:6" ht="12.75">
      <c r="A3" s="158" t="s">
        <v>20</v>
      </c>
      <c r="B3" s="159" t="s">
        <v>5</v>
      </c>
      <c r="C3" s="155" t="s">
        <v>17</v>
      </c>
      <c r="D3" s="156"/>
      <c r="E3" s="157"/>
      <c r="F3" s="7"/>
    </row>
    <row r="4" spans="1:6" ht="27" customHeight="1">
      <c r="A4" s="158"/>
      <c r="B4" s="159"/>
      <c r="C4" s="2" t="s">
        <v>4</v>
      </c>
      <c r="D4" s="2" t="s">
        <v>18</v>
      </c>
      <c r="E4" s="2" t="s">
        <v>19</v>
      </c>
      <c r="F4" s="2" t="s">
        <v>16</v>
      </c>
    </row>
    <row r="5" spans="1:6" ht="11.25" customHeight="1" hidden="1">
      <c r="A5" s="15"/>
      <c r="B5" s="3"/>
      <c r="C5" s="1"/>
      <c r="D5" s="1"/>
      <c r="E5" s="1"/>
      <c r="F5" s="6">
        <v>3.528</v>
      </c>
    </row>
    <row r="6" spans="1:6" ht="12" customHeight="1">
      <c r="A6" s="15" t="s">
        <v>0</v>
      </c>
      <c r="B6" s="3" t="s">
        <v>1</v>
      </c>
      <c r="C6" s="1"/>
      <c r="D6" s="1"/>
      <c r="E6" s="1"/>
      <c r="F6" s="6"/>
    </row>
    <row r="7" spans="1:6" ht="11.25" customHeight="1">
      <c r="A7" s="204" t="s">
        <v>41</v>
      </c>
      <c r="B7" s="71" t="s">
        <v>45</v>
      </c>
      <c r="C7" s="67"/>
      <c r="D7" s="68"/>
      <c r="E7" s="11"/>
      <c r="F7" s="13"/>
    </row>
    <row r="8" spans="1:6" ht="12.75">
      <c r="A8" s="231"/>
      <c r="B8" s="70" t="s">
        <v>42</v>
      </c>
      <c r="C8" s="109">
        <v>1</v>
      </c>
      <c r="D8" s="110">
        <v>372.5</v>
      </c>
      <c r="E8" s="199">
        <v>448.5</v>
      </c>
      <c r="F8" s="196">
        <f>E8*F5</f>
        <v>1582.308</v>
      </c>
    </row>
    <row r="9" spans="1:6" ht="12.75">
      <c r="A9" s="231"/>
      <c r="B9" s="70" t="s">
        <v>43</v>
      </c>
      <c r="C9" s="109">
        <v>1</v>
      </c>
      <c r="D9" s="110">
        <v>57</v>
      </c>
      <c r="E9" s="201"/>
      <c r="F9" s="197"/>
    </row>
    <row r="10" spans="1:6" ht="12.75">
      <c r="A10" s="205"/>
      <c r="B10" s="70" t="s">
        <v>44</v>
      </c>
      <c r="C10" s="109">
        <v>1</v>
      </c>
      <c r="D10" s="110">
        <v>19</v>
      </c>
      <c r="E10" s="200"/>
      <c r="F10" s="198"/>
    </row>
    <row r="11" spans="1:6" ht="15">
      <c r="A11" s="190" t="s">
        <v>113</v>
      </c>
      <c r="B11" s="82" t="s">
        <v>138</v>
      </c>
      <c r="C11" s="4"/>
      <c r="D11" s="119"/>
      <c r="E11" s="12"/>
      <c r="F11" s="40"/>
    </row>
    <row r="12" spans="1:6" ht="12.75">
      <c r="A12" s="192"/>
      <c r="B12" s="87" t="s">
        <v>112</v>
      </c>
      <c r="C12" s="117">
        <v>25</v>
      </c>
      <c r="D12" s="118">
        <v>142.5</v>
      </c>
      <c r="E12" s="12">
        <v>142.5</v>
      </c>
      <c r="F12" s="40">
        <f>E12*F5</f>
        <v>502.74</v>
      </c>
    </row>
    <row r="13" spans="1:6" ht="12.75" customHeight="1">
      <c r="A13" s="190" t="s">
        <v>136</v>
      </c>
      <c r="B13" s="53" t="s">
        <v>139</v>
      </c>
      <c r="C13" s="4"/>
      <c r="D13" s="4"/>
      <c r="E13" s="12"/>
      <c r="F13" s="40"/>
    </row>
    <row r="14" spans="1:6" ht="12.75">
      <c r="A14" s="191"/>
      <c r="B14" s="77" t="s">
        <v>140</v>
      </c>
      <c r="C14" s="115">
        <v>18</v>
      </c>
      <c r="D14" s="120">
        <v>2700</v>
      </c>
      <c r="E14" s="199">
        <v>3000</v>
      </c>
      <c r="F14" s="196">
        <f>E14*F5</f>
        <v>10584</v>
      </c>
    </row>
    <row r="15" spans="1:6" ht="12.75">
      <c r="A15" s="192"/>
      <c r="B15" s="77" t="s">
        <v>141</v>
      </c>
      <c r="C15" s="115">
        <v>100</v>
      </c>
      <c r="D15" s="116">
        <v>300</v>
      </c>
      <c r="E15" s="200"/>
      <c r="F15" s="198"/>
    </row>
    <row r="16" spans="1:6" ht="12.75">
      <c r="A16" s="52"/>
      <c r="B16" s="124" t="s">
        <v>167</v>
      </c>
      <c r="C16" s="147"/>
      <c r="D16" s="148"/>
      <c r="E16" s="139"/>
      <c r="F16" s="149">
        <f>SUM(F8:F15)</f>
        <v>12669.047999999999</v>
      </c>
    </row>
    <row r="17" spans="1:6" ht="12.75">
      <c r="A17" s="52"/>
      <c r="B17" s="128" t="s">
        <v>171</v>
      </c>
      <c r="C17" s="115"/>
      <c r="D17" s="116"/>
      <c r="E17" s="16"/>
      <c r="F17" s="106"/>
    </row>
    <row r="18" spans="1:6" ht="15">
      <c r="A18" s="190" t="s">
        <v>156</v>
      </c>
      <c r="B18" s="53" t="s">
        <v>148</v>
      </c>
      <c r="C18" s="4"/>
      <c r="D18" s="4"/>
      <c r="E18" s="12"/>
      <c r="F18" s="40"/>
    </row>
    <row r="19" spans="1:6" ht="12.75">
      <c r="A19" s="191"/>
      <c r="B19" s="87" t="s">
        <v>149</v>
      </c>
      <c r="C19" s="117">
        <v>8</v>
      </c>
      <c r="D19" s="118">
        <v>12.4</v>
      </c>
      <c r="E19" s="199">
        <v>512.4</v>
      </c>
      <c r="F19" s="196">
        <f>E19*F5</f>
        <v>1807.7472</v>
      </c>
    </row>
    <row r="20" spans="1:6" ht="12.75">
      <c r="A20" s="192"/>
      <c r="B20" s="87" t="s">
        <v>150</v>
      </c>
      <c r="C20" s="117">
        <v>1</v>
      </c>
      <c r="D20" s="118">
        <v>500</v>
      </c>
      <c r="E20" s="200"/>
      <c r="F20" s="198"/>
    </row>
    <row r="21" spans="1:6" ht="12.75">
      <c r="A21" s="3" t="s">
        <v>2</v>
      </c>
      <c r="B21" s="172" t="s">
        <v>3</v>
      </c>
      <c r="C21" s="173"/>
      <c r="D21" s="1"/>
      <c r="E21" s="1"/>
      <c r="F21" s="22"/>
    </row>
    <row r="22" spans="1:6" ht="15.75" customHeight="1">
      <c r="A22" s="37"/>
      <c r="B22" s="166" t="s">
        <v>6</v>
      </c>
      <c r="C22" s="167"/>
      <c r="D22" s="167"/>
      <c r="E22" s="168"/>
      <c r="F22" s="20">
        <v>27286.14</v>
      </c>
    </row>
    <row r="23" spans="1:6" ht="14.25" customHeight="1">
      <c r="A23" s="38"/>
      <c r="B23" s="166" t="s">
        <v>117</v>
      </c>
      <c r="C23" s="167"/>
      <c r="D23" s="167"/>
      <c r="E23" s="168"/>
      <c r="F23" s="20">
        <v>57583.74</v>
      </c>
    </row>
    <row r="24" spans="1:6" ht="12.75" customHeight="1">
      <c r="A24" s="38"/>
      <c r="B24" s="166" t="s">
        <v>118</v>
      </c>
      <c r="C24" s="167"/>
      <c r="D24" s="167"/>
      <c r="E24" s="168"/>
      <c r="F24" s="20">
        <v>4355.92</v>
      </c>
    </row>
    <row r="25" spans="1:6" ht="15.75">
      <c r="A25" s="39"/>
      <c r="B25" s="166" t="s">
        <v>119</v>
      </c>
      <c r="C25" s="167"/>
      <c r="D25" s="167"/>
      <c r="E25" s="168"/>
      <c r="F25" s="20">
        <v>2270.18</v>
      </c>
    </row>
    <row r="26" spans="1:6" ht="15.75">
      <c r="A26" s="39"/>
      <c r="B26" s="181" t="s">
        <v>120</v>
      </c>
      <c r="C26" s="182"/>
      <c r="D26" s="182"/>
      <c r="E26" s="183"/>
      <c r="F26" s="20">
        <v>1405.28</v>
      </c>
    </row>
    <row r="27" spans="1:6" ht="15.75">
      <c r="A27" s="39"/>
      <c r="B27" s="181" t="s">
        <v>121</v>
      </c>
      <c r="C27" s="182"/>
      <c r="D27" s="182"/>
      <c r="E27" s="183"/>
      <c r="F27" s="20">
        <v>16147.99</v>
      </c>
    </row>
    <row r="28" spans="1:6" ht="12.75" customHeight="1">
      <c r="A28" s="59"/>
      <c r="B28" s="184" t="s">
        <v>163</v>
      </c>
      <c r="C28" s="185"/>
      <c r="D28" s="185"/>
      <c r="E28" s="186"/>
      <c r="F28" s="96">
        <v>7589.56</v>
      </c>
    </row>
    <row r="29" spans="1:6" ht="12.75" customHeight="1">
      <c r="A29" s="59"/>
      <c r="B29" s="184" t="s">
        <v>169</v>
      </c>
      <c r="C29" s="185"/>
      <c r="D29" s="185"/>
      <c r="E29" s="105"/>
      <c r="F29" s="96">
        <v>10705</v>
      </c>
    </row>
    <row r="30" spans="1:6" ht="12.75" customHeight="1">
      <c r="A30" s="49"/>
      <c r="B30" s="184" t="s">
        <v>164</v>
      </c>
      <c r="C30" s="185"/>
      <c r="D30" s="185"/>
      <c r="E30" s="186"/>
      <c r="F30" s="96">
        <v>5058.08</v>
      </c>
    </row>
    <row r="31" spans="1:6" ht="12.75">
      <c r="A31" s="49"/>
      <c r="B31" s="187" t="s">
        <v>7</v>
      </c>
      <c r="C31" s="188"/>
      <c r="D31" s="188"/>
      <c r="E31" s="189"/>
      <c r="F31" s="103">
        <f>SUM(F16:F30)</f>
        <v>146878.68519999998</v>
      </c>
    </row>
    <row r="32" spans="1:6" ht="12.75">
      <c r="A32" s="49"/>
      <c r="B32" s="178" t="s">
        <v>165</v>
      </c>
      <c r="C32" s="179"/>
      <c r="D32" s="179"/>
      <c r="E32" s="180"/>
      <c r="F32" s="102">
        <v>158065.12</v>
      </c>
    </row>
    <row r="33" spans="1:6" ht="18.75" customHeight="1">
      <c r="A33" s="49"/>
      <c r="B33" s="178" t="s">
        <v>168</v>
      </c>
      <c r="C33" s="179"/>
      <c r="D33" s="179"/>
      <c r="E33" s="180"/>
      <c r="F33" s="102">
        <f>F32-F31</f>
        <v>11186.434800000017</v>
      </c>
    </row>
  </sheetData>
  <sheetProtection/>
  <mergeCells count="28">
    <mergeCell ref="F14:F15"/>
    <mergeCell ref="E8:E10"/>
    <mergeCell ref="B22:E22"/>
    <mergeCell ref="F8:F10"/>
    <mergeCell ref="A1:F1"/>
    <mergeCell ref="A2:F2"/>
    <mergeCell ref="B21:C21"/>
    <mergeCell ref="A3:A4"/>
    <mergeCell ref="A7:A10"/>
    <mergeCell ref="B3:B4"/>
    <mergeCell ref="C3:E3"/>
    <mergeCell ref="B32:E32"/>
    <mergeCell ref="B33:E33"/>
    <mergeCell ref="A11:A12"/>
    <mergeCell ref="A13:A15"/>
    <mergeCell ref="A18:A20"/>
    <mergeCell ref="E19:E20"/>
    <mergeCell ref="E14:E15"/>
    <mergeCell ref="B28:E28"/>
    <mergeCell ref="F19:F20"/>
    <mergeCell ref="B23:E23"/>
    <mergeCell ref="B24:E24"/>
    <mergeCell ref="B25:E25"/>
    <mergeCell ref="B26:E26"/>
    <mergeCell ref="B27:E27"/>
    <mergeCell ref="B30:E30"/>
    <mergeCell ref="B31:E31"/>
    <mergeCell ref="B29:D2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User</cp:lastModifiedBy>
  <cp:lastPrinted>2016-02-24T07:04:49Z</cp:lastPrinted>
  <dcterms:created xsi:type="dcterms:W3CDTF">2013-03-18T12:40:57Z</dcterms:created>
  <dcterms:modified xsi:type="dcterms:W3CDTF">2017-03-20T10:43:59Z</dcterms:modified>
  <cp:category/>
  <cp:version/>
  <cp:contentType/>
  <cp:contentStatus/>
</cp:coreProperties>
</file>